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6" activeTab="6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8170+" sheetId="66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6">'8170+'!$A$1:$P$71</definedName>
  </definedNames>
  <calcPr calcId="145621"/>
</workbook>
</file>

<file path=xl/calcChain.xml><?xml version="1.0" encoding="utf-8"?>
<calcChain xmlns="http://schemas.openxmlformats.org/spreadsheetml/2006/main">
  <c r="P66" i="66" l="1"/>
  <c r="P2" i="66" s="1"/>
  <c r="O57" i="66"/>
  <c r="O2" i="66" s="1"/>
  <c r="M54" i="66"/>
  <c r="M2" i="66" s="1"/>
  <c r="L49" i="66"/>
  <c r="L2" i="66"/>
  <c r="K46" i="66"/>
  <c r="K2" i="66" s="1"/>
  <c r="J41" i="66"/>
  <c r="J2" i="66" s="1"/>
  <c r="H30" i="66"/>
  <c r="H2" i="66" s="1"/>
  <c r="G19" i="66"/>
  <c r="G2" i="66" s="1"/>
  <c r="F9" i="66"/>
  <c r="F2" i="66" s="1"/>
  <c r="E4" i="66"/>
  <c r="E2" i="66" s="1"/>
  <c r="D1" i="72" l="1"/>
</calcChain>
</file>

<file path=xl/sharedStrings.xml><?xml version="1.0" encoding="utf-8"?>
<sst xmlns="http://schemas.openxmlformats.org/spreadsheetml/2006/main" count="1752" uniqueCount="383">
  <si>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</si>
  <si>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</si>
  <si>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</si>
  <si>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</si>
  <si>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</si>
  <si>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</si>
  <si>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</si>
  <si>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</si>
  <si>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</si>
  <si>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</si>
  <si>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</si>
  <si>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</si>
  <si>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</si>
  <si>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</si>
  <si>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</si>
  <si>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</si>
  <si>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</si>
  <si>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</si>
  <si>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</si>
  <si>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</si>
  <si>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</si>
  <si>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</si>
  <si>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</si>
  <si>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</si>
  <si>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</si>
  <si>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</si>
  <si>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</si>
  <si>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</si>
  <si>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</si>
  <si>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</si>
  <si>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</si>
  <si>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</si>
  <si>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</si>
  <si>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</si>
  <si>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</si>
  <si>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</si>
  <si>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</si>
  <si>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</si>
  <si>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</si>
  <si>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</si>
  <si>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</si>
  <si>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</si>
  <si>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</si>
  <si>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</si>
  <si>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</si>
  <si>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</si>
  <si>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</si>
  <si>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</si>
  <si>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</si>
  <si>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</si>
  <si>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</si>
  <si>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</si>
  <si>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</si>
  <si>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</si>
  <si>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</si>
  <si>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</si>
  <si>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</si>
  <si>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</si>
  <si>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</si>
  <si>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</si>
  <si>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</si>
  <si>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</si>
  <si>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</si>
  <si>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</si>
  <si>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</si>
  <si>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</si>
  <si>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</si>
  <si>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</si>
  <si>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</si>
  <si>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</si>
  <si>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</si>
  <si>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</si>
  <si>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</si>
  <si>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</si>
  <si>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</si>
  <si>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</si>
  <si>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</si>
  <si>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</si>
  <si>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</si>
  <si>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</si>
  <si>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</si>
  <si>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</si>
  <si>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</si>
  <si>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</si>
  <si>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</si>
  <si>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</si>
  <si>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</si>
  <si>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</si>
  <si>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</si>
  <si>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</si>
  <si>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</si>
  <si>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</si>
  <si>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</si>
  <si>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</si>
  <si>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</si>
  <si>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</si>
  <si>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</si>
  <si>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</si>
  <si>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</si>
  <si>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</si>
  <si>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</si>
  <si>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</si>
  <si>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</si>
  <si>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</si>
  <si>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</si>
  <si>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</si>
  <si>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</si>
  <si>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</si>
  <si>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</si>
  <si>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</si>
  <si>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</si>
  <si>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</si>
  <si>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</si>
  <si>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</si>
  <si>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</si>
  <si>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</si>
  <si>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</si>
  <si>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</si>
  <si>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</si>
  <si>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</si>
  <si>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</si>
  <si>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</si>
  <si>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</si>
  <si>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</si>
  <si>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</si>
  <si>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</si>
  <si>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</si>
  <si>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</si>
  <si>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</si>
  <si>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</si>
  <si>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</si>
  <si>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</si>
  <si>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</si>
  <si>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</si>
  <si>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</si>
  <si>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</si>
  <si>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</si>
  <si>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</si>
  <si>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</si>
  <si>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</si>
  <si>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</si>
  <si>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</si>
  <si>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</si>
  <si>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</si>
  <si>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</si>
  <si>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</si>
  <si>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</si>
  <si>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</si>
  <si>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</si>
  <si>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</si>
  <si>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</si>
  <si>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</si>
  <si>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</si>
  <si>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</si>
  <si>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</si>
  <si>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</si>
  <si>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</si>
  <si>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</si>
  <si>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</si>
  <si>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</si>
  <si>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</si>
  <si>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</si>
  <si>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</si>
  <si>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</si>
  <si>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</si>
  <si>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</si>
  <si>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</si>
  <si>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</si>
  <si>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</si>
  <si>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</si>
  <si>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</si>
  <si>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</si>
  <si>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</si>
  <si>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</si>
  <si>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</si>
  <si>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</si>
  <si>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</si>
  <si>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</si>
  <si>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</si>
  <si>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</si>
  <si>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</si>
  <si>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</si>
  <si>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</si>
  <si>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</si>
  <si>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</si>
  <si>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</si>
  <si>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</si>
  <si>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</si>
  <si>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</si>
  <si>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</si>
  <si>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</si>
  <si>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</si>
  <si>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</si>
  <si>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</si>
  <si>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</si>
  <si>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</si>
  <si>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</si>
  <si>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</si>
  <si>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</si>
  <si>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</si>
  <si>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</si>
  <si>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</si>
  <si>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</si>
  <si>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</si>
  <si>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</si>
  <si>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</si>
  <si>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</si>
  <si>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</si>
  <si>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</si>
  <si>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</si>
  <si>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</si>
  <si>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</si>
  <si>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</si>
  <si>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</si>
  <si>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</si>
  <si>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</si>
  <si>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</si>
  <si>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</si>
  <si>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</si>
  <si>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</si>
  <si>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</si>
  <si>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</si>
  <si>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</si>
  <si>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</si>
  <si>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</si>
  <si>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</si>
  <si>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</si>
  <si>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</si>
  <si>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</si>
  <si>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</si>
  <si>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</si>
  <si>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</si>
  <si>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</si>
  <si>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</si>
  <si>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</si>
  <si>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</si>
  <si>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</si>
  <si>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</si>
  <si>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</si>
  <si>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</si>
  <si>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</si>
  <si>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</si>
  <si>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</si>
  <si>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</si>
  <si>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</si>
  <si>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</si>
  <si>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</si>
  <si>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</si>
  <si>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</si>
  <si>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</si>
  <si>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</si>
  <si>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</si>
  <si>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</si>
  <si>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</si>
  <si>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</si>
  <si>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</si>
  <si>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</si>
  <si>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</si>
  <si>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</si>
  <si>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</si>
  <si>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</si>
  <si>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</si>
  <si>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</si>
  <si>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</si>
  <si>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</si>
  <si>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</si>
  <si>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</si>
  <si>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</si>
  <si>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</si>
  <si>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</si>
  <si>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</si>
  <si>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</si>
  <si>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</si>
  <si>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</si>
  <si>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</si>
  <si>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</si>
  <si>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</si>
  <si>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</si>
  <si>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</si>
  <si>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</si>
  <si>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</si>
  <si>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</si>
  <si>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</si>
  <si>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</si>
  <si>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</si>
  <si>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</si>
  <si>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</si>
  <si>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</si>
  <si>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</si>
  <si>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</si>
  <si>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</si>
  <si>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</si>
  <si>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</si>
  <si>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</si>
  <si>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</si>
  <si>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</si>
  <si>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P8170    1/8TH DIN VALVE MOTOR CONTROLLER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</si>
  <si>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</si>
  <si>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</si>
  <si>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</si>
  <si>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</si>
  <si>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</si>
  <si>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</si>
  <si>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</si>
  <si>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</si>
  <si>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</si>
  <si>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</si>
  <si>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</si>
  <si>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</si>
  <si>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</si>
  <si>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</si>
  <si>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</si>
  <si>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</si>
  <si>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</si>
  <si>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</si>
  <si>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</si>
  <si>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</si>
  <si>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</si>
  <si>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</si>
  <si>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</si>
  <si>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</si>
  <si>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</si>
  <si>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</si>
  <si>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</si>
  <si>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</si>
  <si>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</si>
  <si>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</si>
  <si>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</si>
  <si>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</si>
  <si>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</si>
  <si>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</si>
  <si>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</si>
  <si>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</si>
  <si>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</si>
  <si>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</si>
  <si>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</si>
  <si>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</si>
  <si>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</si>
  <si>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</si>
  <si>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</si>
  <si>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</si>
  <si>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</si>
  <si>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</si>
  <si>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</si>
  <si>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</si>
  <si>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</si>
  <si>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</si>
  <si>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</si>
  <si>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</si>
  <si>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</si>
  <si>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</si>
  <si>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</si>
  <si>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</si>
  <si>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</si>
  <si>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</si>
  <si>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</si>
  <si>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</si>
  <si>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</si>
  <si>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</si>
  <si>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</si>
  <si>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</si>
  <si>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</si>
  <si>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</si>
  <si>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</si>
  <si>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</si>
  <si>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* </t>
    </r>
    <r>
      <rPr>
        <i/>
        <sz val="11"/>
        <color rgb="FFC00000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</si>
  <si>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</si>
  <si>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</si>
  <si>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</si>
  <si>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</si>
  <si>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</si>
  <si>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</si>
  <si>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</si>
  <si>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</si>
  <si>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</si>
  <si>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</si>
  <si>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</si>
  <si>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</si>
  <si>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</si>
  <si>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</si>
  <si>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</si>
  <si>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</si>
  <si>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8170+   1/8 DIN VALVE MOTOR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</si>
</sst>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0" fontId="28" fillId="0" borderId="14" xfId="0" applyFont="1" applyBorder="1"/>
    <xf numFmtId="0" fontId="28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165" fontId="28" fillId="0" borderId="14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/>
    </xf>
    <xf numFmtId="165" fontId="28" fillId="0" borderId="14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4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6" xfId="0" applyFont="1" applyFill="1" applyBorder="1"/>
    <xf numFmtId="0" fontId="33" fillId="7" borderId="16" xfId="0" applyFont="1" applyFill="1" applyBorder="1"/>
    <xf numFmtId="0" fontId="33" fillId="7" borderId="16" xfId="0" applyFont="1" applyFill="1" applyBorder="1" applyAlignment="1">
      <alignment wrapText="1"/>
    </xf>
    <xf numFmtId="0" fontId="33" fillId="7" borderId="16" xfId="0" applyFont="1" applyFill="1" applyBorder="1" applyAlignment="1">
      <alignment horizontal="left" wrapText="1"/>
    </xf>
    <xf numFmtId="0" fontId="33" fillId="7" borderId="16" xfId="0" applyFont="1" applyFill="1" applyBorder="1" applyAlignment="1">
      <alignment horizontal="right"/>
    </xf>
    <xf numFmtId="165" fontId="33" fillId="7" borderId="16" xfId="0" applyNumberFormat="1" applyFont="1" applyFill="1" applyBorder="1"/>
    <xf numFmtId="49" fontId="33" fillId="7" borderId="16" xfId="0" applyNumberFormat="1" applyFont="1" applyFill="1" applyBorder="1" applyAlignment="1">
      <alignment horizontal="center"/>
    </xf>
    <xf numFmtId="0" fontId="25" fillId="7" borderId="17" xfId="0" applyFont="1" applyFill="1" applyBorder="1"/>
    <xf numFmtId="0" fontId="33" fillId="7" borderId="17" xfId="0" applyFont="1" applyFill="1" applyBorder="1"/>
    <xf numFmtId="0" fontId="33" fillId="7" borderId="17" xfId="0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5" fontId="33" fillId="7" borderId="17" xfId="0" applyNumberFormat="1" applyFont="1" applyFill="1" applyBorder="1"/>
    <xf numFmtId="49" fontId="33" fillId="7" borderId="17" xfId="0" applyNumberFormat="1" applyFont="1" applyFill="1" applyBorder="1" applyAlignment="1">
      <alignment horizont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165" fontId="33" fillId="7" borderId="16" xfId="0" applyNumberFormat="1" applyFont="1" applyFill="1" applyBorder="1" applyAlignment="1">
      <alignment horizontal="right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40" fillId="0" borderId="6" xfId="0" applyFont="1" applyBorder="1"/>
    <xf numFmtId="165" fontId="28" fillId="0" borderId="6" xfId="0" applyNumberFormat="1" applyFont="1" applyBorder="1" applyAlignment="1">
      <alignment horizontal="center"/>
    </xf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39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39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8" fillId="0" borderId="13" xfId="0" applyNumberFormat="1" applyFont="1" applyBorder="1" applyAlignment="1">
      <alignment horizontal="center"/>
    </xf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4413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4414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4415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4416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54417" name="Line 5"/>
        <xdr:cNvSpPr>
          <a:spLocks noChangeShapeType="1"/>
        </xdr:cNvSpPr>
      </xdr:nvSpPr>
      <xdr:spPr bwMode="auto">
        <a:xfrm>
          <a:off x="3600450" y="704850"/>
          <a:ext cx="0" cy="512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54418" name="Line 6"/>
        <xdr:cNvSpPr>
          <a:spLocks noChangeShapeType="1"/>
        </xdr:cNvSpPr>
      </xdr:nvSpPr>
      <xdr:spPr bwMode="auto">
        <a:xfrm>
          <a:off x="3933825" y="704850"/>
          <a:ext cx="0" cy="5781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54419" name="Line 7"/>
        <xdr:cNvSpPr>
          <a:spLocks noChangeShapeType="1"/>
        </xdr:cNvSpPr>
      </xdr:nvSpPr>
      <xdr:spPr bwMode="auto">
        <a:xfrm>
          <a:off x="4933950" y="704850"/>
          <a:ext cx="0" cy="724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54420" name="Line 8"/>
        <xdr:cNvSpPr>
          <a:spLocks noChangeShapeType="1"/>
        </xdr:cNvSpPr>
      </xdr:nvSpPr>
      <xdr:spPr bwMode="auto">
        <a:xfrm>
          <a:off x="5305425" y="704850"/>
          <a:ext cx="0" cy="845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54421" name="Line 9"/>
        <xdr:cNvSpPr>
          <a:spLocks noChangeShapeType="1"/>
        </xdr:cNvSpPr>
      </xdr:nvSpPr>
      <xdr:spPr bwMode="auto">
        <a:xfrm>
          <a:off x="4276725" y="695325"/>
          <a:ext cx="0" cy="621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54422" name="Line 10"/>
        <xdr:cNvSpPr>
          <a:spLocks noChangeShapeType="1"/>
        </xdr:cNvSpPr>
      </xdr:nvSpPr>
      <xdr:spPr bwMode="auto">
        <a:xfrm>
          <a:off x="4600575" y="695325"/>
          <a:ext cx="0" cy="6867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40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45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56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65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48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53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114300</xdr:colOff>
      <xdr:row>0</xdr:row>
      <xdr:rowOff>142875</xdr:rowOff>
    </xdr:from>
    <xdr:to>
      <xdr:col>15</xdr:col>
      <xdr:colOff>190500</xdr:colOff>
      <xdr:row>0</xdr:row>
      <xdr:rowOff>463308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3" t="s">
        <v>0</v>
      </c>
      <c r="B1" s="174" t="s">
        <v>272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7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9" t="s">
        <v>174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5"/>
      <c r="L27" s="186"/>
      <c r="M27" s="186"/>
      <c r="N27" s="186"/>
      <c r="O27" s="183"/>
      <c r="P27" s="183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9" t="s">
        <v>181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9"/>
      <c r="L37" s="184"/>
      <c r="M37" s="184"/>
      <c r="N37" s="184"/>
      <c r="O37" s="180"/>
      <c r="P37" s="180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8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59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9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60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7" t="s">
        <v>73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0"/>
      <c r="P42" s="180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93"/>
      <c r="O44" s="88"/>
      <c r="P44" s="88"/>
    </row>
    <row r="45" spans="1:16" ht="15" x14ac:dyDescent="0.25">
      <c r="A45" s="187" t="s">
        <v>185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8"/>
      <c r="L45" s="184"/>
      <c r="M45" s="184"/>
      <c r="N45" s="184"/>
      <c r="O45" s="180"/>
      <c r="P45" s="180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9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60">
        <v>3</v>
      </c>
      <c r="M49" s="100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8"/>
      <c r="K50" s="180"/>
      <c r="L50" s="184"/>
      <c r="M50" s="184"/>
      <c r="N50" s="184"/>
      <c r="O50" s="183"/>
      <c r="P50" s="183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8">
        <v>0</v>
      </c>
      <c r="N51" s="98"/>
      <c r="O51" s="77"/>
      <c r="P51" s="77"/>
    </row>
    <row r="52" spans="1:16" ht="15" x14ac:dyDescent="0.25">
      <c r="A52" s="75" t="s">
        <v>366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265</v>
      </c>
      <c r="N52" s="92"/>
      <c r="O52" s="75"/>
      <c r="P52" s="75"/>
    </row>
    <row r="53" spans="1:16" ht="15" x14ac:dyDescent="0.25">
      <c r="A53" s="187" t="s">
        <v>190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9" t="s">
        <v>199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89"/>
      <c r="L62" s="189"/>
      <c r="M62" s="189"/>
      <c r="N62" s="189"/>
      <c r="O62" s="183"/>
      <c r="P62" s="183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68" t="s">
        <v>297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6" x14ac:dyDescent="0.2">
      <c r="A2" s="173" t="s">
        <v>0</v>
      </c>
      <c r="B2" s="174" t="s">
        <v>298</v>
      </c>
      <c r="C2" s="174"/>
      <c r="D2" s="174" t="s">
        <v>1</v>
      </c>
      <c r="E2" s="175" t="s">
        <v>9</v>
      </c>
      <c r="F2" s="175" t="s">
        <v>9</v>
      </c>
      <c r="G2" s="175" t="s">
        <v>9</v>
      </c>
      <c r="H2" s="175" t="s">
        <v>9</v>
      </c>
      <c r="I2" s="174" t="s">
        <v>1</v>
      </c>
      <c r="J2" s="176" t="s">
        <v>9</v>
      </c>
      <c r="K2" s="178" t="s">
        <v>9</v>
      </c>
      <c r="L2" s="178" t="s">
        <v>9</v>
      </c>
      <c r="M2" s="178" t="s">
        <v>9</v>
      </c>
      <c r="N2" s="177" t="s">
        <v>1</v>
      </c>
      <c r="O2" s="176" t="s">
        <v>9</v>
      </c>
      <c r="P2" s="176" t="s">
        <v>9</v>
      </c>
    </row>
    <row r="3" spans="1:16" x14ac:dyDescent="0.25">
      <c r="A3" s="179" t="s">
        <v>7</v>
      </c>
      <c r="B3" s="180"/>
      <c r="C3" s="181"/>
      <c r="D3" s="181"/>
      <c r="E3" s="182"/>
      <c r="F3" s="181"/>
      <c r="G3" s="181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9" t="s">
        <v>300</v>
      </c>
      <c r="B8" s="180"/>
      <c r="C8" s="180"/>
      <c r="D8" s="180"/>
      <c r="E8" s="180"/>
      <c r="F8" s="180"/>
      <c r="G8" s="180"/>
      <c r="H8" s="180"/>
      <c r="I8" s="180"/>
      <c r="J8" s="180"/>
      <c r="K8" s="89"/>
      <c r="L8" s="184"/>
      <c r="M8" s="184"/>
      <c r="N8" s="184"/>
      <c r="O8" s="183"/>
      <c r="P8" s="183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164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165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166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167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168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169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170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171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9" t="s">
        <v>301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5"/>
      <c r="L18" s="186"/>
      <c r="M18" s="186"/>
      <c r="N18" s="186"/>
      <c r="O18" s="183"/>
      <c r="P18" s="183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115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165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173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167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168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169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170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171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289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9" t="s">
        <v>302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5"/>
      <c r="L29" s="186"/>
      <c r="M29" s="186"/>
      <c r="N29" s="186"/>
      <c r="O29" s="183"/>
      <c r="P29" s="183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115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175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176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177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178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179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180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262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289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9" t="s">
        <v>181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89"/>
      <c r="L40" s="184"/>
      <c r="M40" s="184"/>
      <c r="N40" s="184"/>
      <c r="O40" s="180"/>
      <c r="P40" s="180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8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182</v>
      </c>
      <c r="B42" s="82"/>
      <c r="C42" s="82"/>
      <c r="D42" s="82"/>
      <c r="E42" s="82"/>
      <c r="F42" s="82"/>
      <c r="G42" s="82"/>
      <c r="H42" s="82"/>
      <c r="I42" s="82"/>
      <c r="J42" s="159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103</v>
      </c>
      <c r="B43" s="82"/>
      <c r="C43" s="82"/>
      <c r="D43" s="82"/>
      <c r="E43" s="82"/>
      <c r="F43" s="82"/>
      <c r="G43" s="82"/>
      <c r="H43" s="82"/>
      <c r="I43" s="82"/>
      <c r="J43" s="159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304</v>
      </c>
      <c r="B44" s="75"/>
      <c r="C44" s="75"/>
      <c r="D44" s="75"/>
      <c r="E44" s="75"/>
      <c r="F44" s="75"/>
      <c r="G44" s="75"/>
      <c r="H44" s="75"/>
      <c r="I44" s="75"/>
      <c r="J44" s="160">
        <v>4</v>
      </c>
      <c r="K44" s="75"/>
      <c r="L44" s="92"/>
      <c r="M44" s="92"/>
      <c r="N44" s="92"/>
      <c r="O44" s="75"/>
      <c r="P44" s="75"/>
    </row>
    <row r="45" spans="1:16" x14ac:dyDescent="0.25">
      <c r="A45" s="187" t="s">
        <v>73</v>
      </c>
      <c r="B45" s="180"/>
      <c r="C45" s="180"/>
      <c r="D45" s="180"/>
      <c r="E45" s="180"/>
      <c r="F45" s="180"/>
      <c r="G45" s="180"/>
      <c r="H45" s="180"/>
      <c r="I45" s="180"/>
      <c r="J45" s="188"/>
      <c r="K45" s="180"/>
      <c r="L45" s="184"/>
      <c r="M45" s="184"/>
      <c r="N45" s="184"/>
      <c r="O45" s="180"/>
      <c r="P45" s="180"/>
    </row>
    <row r="46" spans="1:16" x14ac:dyDescent="0.25">
      <c r="A46" s="77" t="s">
        <v>183</v>
      </c>
      <c r="B46" s="77"/>
      <c r="C46" s="77"/>
      <c r="D46" s="77"/>
      <c r="E46" s="77"/>
      <c r="F46" s="77"/>
      <c r="G46" s="77"/>
      <c r="H46" s="77"/>
      <c r="I46" s="77"/>
      <c r="J46" s="77"/>
      <c r="K46" s="158">
        <v>0</v>
      </c>
      <c r="L46" s="98"/>
      <c r="M46" s="98"/>
      <c r="N46" s="98"/>
      <c r="O46" s="77"/>
      <c r="P46" s="77"/>
    </row>
    <row r="47" spans="1:16" x14ac:dyDescent="0.25">
      <c r="A47" s="88" t="s">
        <v>184</v>
      </c>
      <c r="B47" s="88"/>
      <c r="C47" s="88"/>
      <c r="D47" s="88"/>
      <c r="E47" s="88"/>
      <c r="F47" s="88"/>
      <c r="G47" s="88"/>
      <c r="H47" s="88"/>
      <c r="I47" s="88"/>
      <c r="J47" s="75"/>
      <c r="K47" s="161">
        <v>2</v>
      </c>
      <c r="L47" s="93"/>
      <c r="M47" s="93"/>
      <c r="N47" s="93"/>
      <c r="O47" s="88"/>
      <c r="P47" s="88"/>
    </row>
    <row r="48" spans="1:16" x14ac:dyDescent="0.25">
      <c r="A48" s="187" t="s">
        <v>340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8"/>
      <c r="L48" s="184"/>
      <c r="M48" s="184"/>
      <c r="N48" s="184"/>
      <c r="O48" s="180"/>
      <c r="P48" s="180"/>
    </row>
    <row r="49" spans="1:16" x14ac:dyDescent="0.25">
      <c r="A49" s="77" t="s">
        <v>186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8">
        <v>0</v>
      </c>
      <c r="M49" s="96"/>
      <c r="N49" s="98"/>
      <c r="O49" s="77"/>
      <c r="P49" s="77"/>
    </row>
    <row r="50" spans="1:16" x14ac:dyDescent="0.25">
      <c r="A50" s="75" t="s">
        <v>187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9">
        <v>1</v>
      </c>
      <c r="M50" s="91"/>
      <c r="N50" s="91"/>
      <c r="O50" s="82"/>
      <c r="P50" s="82"/>
    </row>
    <row r="51" spans="1:16" x14ac:dyDescent="0.25">
      <c r="A51" s="82" t="s">
        <v>188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60">
        <v>2</v>
      </c>
      <c r="M51" s="100"/>
      <c r="N51" s="92"/>
      <c r="O51" s="75"/>
      <c r="P51" s="75"/>
    </row>
    <row r="52" spans="1:16" x14ac:dyDescent="0.25">
      <c r="A52" s="75" t="s">
        <v>189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9">
        <v>3</v>
      </c>
      <c r="M52" s="97"/>
      <c r="N52" s="91"/>
      <c r="O52" s="82"/>
      <c r="P52" s="82"/>
    </row>
    <row r="53" spans="1:16" x14ac:dyDescent="0.25">
      <c r="A53" s="187" t="s">
        <v>264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8">
        <v>0</v>
      </c>
      <c r="N54" s="98"/>
      <c r="O54" s="77"/>
      <c r="P54" s="77"/>
    </row>
    <row r="55" spans="1:16" x14ac:dyDescent="0.25">
      <c r="A55" s="75" t="s">
        <v>305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265</v>
      </c>
      <c r="N55" s="92"/>
      <c r="O55" s="75"/>
      <c r="P55" s="75"/>
    </row>
    <row r="56" spans="1:16" x14ac:dyDescent="0.25">
      <c r="A56" s="187" t="s">
        <v>190</v>
      </c>
      <c r="B56" s="180"/>
      <c r="C56" s="180"/>
      <c r="D56" s="180"/>
      <c r="E56" s="180"/>
      <c r="F56" s="180"/>
      <c r="G56" s="180"/>
      <c r="H56" s="180"/>
      <c r="I56" s="180"/>
      <c r="J56" s="188"/>
      <c r="K56" s="180"/>
      <c r="L56" s="184"/>
      <c r="M56" s="184"/>
      <c r="N56" s="184"/>
      <c r="O56" s="183"/>
      <c r="P56" s="183"/>
    </row>
    <row r="57" spans="1:16" x14ac:dyDescent="0.25">
      <c r="A57" s="77" t="s">
        <v>191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192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193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196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198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9" t="s">
        <v>199</v>
      </c>
      <c r="B65" s="183"/>
      <c r="C65" s="183"/>
      <c r="D65" s="183"/>
      <c r="E65" s="183"/>
      <c r="F65" s="183"/>
      <c r="G65" s="183"/>
      <c r="H65" s="183"/>
      <c r="I65" s="183"/>
      <c r="J65" s="183"/>
      <c r="K65" s="89"/>
      <c r="L65" s="189"/>
      <c r="M65" s="189"/>
      <c r="N65" s="189"/>
      <c r="O65" s="183"/>
      <c r="P65" s="183"/>
    </row>
    <row r="66" spans="1:16" x14ac:dyDescent="0.25">
      <c r="A66" s="77" t="s">
        <v>200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334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335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336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201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34" t="s">
        <v>364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67" t="s">
        <v>281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6" x14ac:dyDescent="0.2">
      <c r="A2" s="173" t="s">
        <v>0</v>
      </c>
      <c r="B2" s="174" t="s">
        <v>280</v>
      </c>
      <c r="C2" s="174"/>
      <c r="D2" s="174" t="s">
        <v>1</v>
      </c>
      <c r="E2" s="174" t="s">
        <v>9</v>
      </c>
      <c r="F2" s="174">
        <v>1</v>
      </c>
      <c r="G2" s="174" t="s">
        <v>9</v>
      </c>
      <c r="H2" s="174" t="s">
        <v>9</v>
      </c>
      <c r="I2" s="174" t="s">
        <v>1</v>
      </c>
      <c r="J2" s="177" t="s">
        <v>9</v>
      </c>
      <c r="K2" s="220" t="s">
        <v>9</v>
      </c>
      <c r="L2" s="220" t="s">
        <v>9</v>
      </c>
      <c r="M2" s="232">
        <v>0</v>
      </c>
      <c r="N2" s="177" t="s">
        <v>1</v>
      </c>
      <c r="O2" s="177" t="s">
        <v>9</v>
      </c>
      <c r="P2" s="177" t="s">
        <v>9</v>
      </c>
    </row>
    <row r="3" spans="1:16" x14ac:dyDescent="0.25">
      <c r="A3" s="179" t="s">
        <v>7</v>
      </c>
      <c r="B3" s="180"/>
      <c r="C3" s="181"/>
      <c r="D3" s="181"/>
      <c r="E3" s="182"/>
      <c r="F3" s="181"/>
      <c r="G3" s="181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9" t="s">
        <v>163</v>
      </c>
      <c r="B8" s="180"/>
      <c r="C8" s="180"/>
      <c r="D8" s="180"/>
      <c r="E8" s="180"/>
      <c r="F8" s="180"/>
      <c r="G8" s="180"/>
      <c r="H8" s="180"/>
      <c r="I8" s="180"/>
      <c r="J8" s="180"/>
      <c r="K8" s="89"/>
      <c r="L8" s="184"/>
      <c r="M8" s="184"/>
      <c r="N8" s="184"/>
      <c r="O8" s="183"/>
      <c r="P8" s="183"/>
    </row>
    <row r="9" spans="1:16" x14ac:dyDescent="0.25">
      <c r="A9" s="75" t="s">
        <v>278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7" t="s">
        <v>172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89"/>
      <c r="L10" s="184"/>
      <c r="M10" s="184"/>
      <c r="N10" s="184"/>
      <c r="O10" s="180"/>
      <c r="P10" s="180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9" t="s">
        <v>174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5"/>
      <c r="L20" s="186"/>
      <c r="M20" s="186"/>
      <c r="N20" s="186"/>
      <c r="O20" s="183"/>
      <c r="P20" s="183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262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9" t="s">
        <v>181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89"/>
      <c r="L30" s="184"/>
      <c r="M30" s="184"/>
      <c r="N30" s="184"/>
      <c r="O30" s="180"/>
      <c r="P30" s="180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8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159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160">
        <v>3</v>
      </c>
      <c r="K33" s="95"/>
      <c r="L33" s="92"/>
      <c r="M33" s="92"/>
      <c r="N33" s="92"/>
      <c r="O33" s="75"/>
      <c r="P33" s="75"/>
    </row>
    <row r="34" spans="1:16" x14ac:dyDescent="0.25">
      <c r="A34" s="187" t="s">
        <v>73</v>
      </c>
      <c r="B34" s="180"/>
      <c r="C34" s="180"/>
      <c r="D34" s="180"/>
      <c r="E34" s="180"/>
      <c r="F34" s="180"/>
      <c r="G34" s="180"/>
      <c r="H34" s="180"/>
      <c r="I34" s="180"/>
      <c r="J34" s="188"/>
      <c r="K34" s="180"/>
      <c r="L34" s="184"/>
      <c r="M34" s="184"/>
      <c r="N34" s="184"/>
      <c r="O34" s="180"/>
      <c r="P34" s="180"/>
    </row>
    <row r="35" spans="1:16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158">
        <v>0</v>
      </c>
      <c r="L35" s="98"/>
      <c r="M35" s="98"/>
      <c r="N35" s="98"/>
      <c r="O35" s="77"/>
      <c r="P35" s="77"/>
    </row>
    <row r="36" spans="1:16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161">
        <v>2</v>
      </c>
      <c r="L36" s="93"/>
      <c r="M36" s="93"/>
      <c r="N36" s="93"/>
      <c r="O36" s="88"/>
      <c r="P36" s="88"/>
    </row>
    <row r="37" spans="1:16" x14ac:dyDescent="0.25">
      <c r="A37" s="187" t="s">
        <v>185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8"/>
      <c r="L37" s="184"/>
      <c r="M37" s="184"/>
      <c r="N37" s="184"/>
      <c r="O37" s="180"/>
      <c r="P37" s="180"/>
    </row>
    <row r="38" spans="1:16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8">
        <v>0</v>
      </c>
      <c r="M38" s="96"/>
      <c r="N38" s="98"/>
      <c r="O38" s="77"/>
      <c r="P38" s="77"/>
    </row>
    <row r="39" spans="1:16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60">
        <v>1</v>
      </c>
      <c r="M39" s="100"/>
      <c r="N39" s="92"/>
      <c r="O39" s="75"/>
      <c r="P39" s="75"/>
    </row>
    <row r="40" spans="1:16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9">
        <v>2</v>
      </c>
      <c r="M40" s="97"/>
      <c r="N40" s="91"/>
      <c r="O40" s="82"/>
      <c r="P40" s="82"/>
    </row>
    <row r="41" spans="1:16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60">
        <v>3</v>
      </c>
      <c r="M41" s="100"/>
      <c r="N41" s="93"/>
      <c r="O41" s="88"/>
      <c r="P41" s="88"/>
    </row>
    <row r="42" spans="1:16" x14ac:dyDescent="0.25">
      <c r="A42" s="187" t="s">
        <v>264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3"/>
      <c r="P42" s="183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60">
        <v>0</v>
      </c>
      <c r="N43" s="92"/>
      <c r="O43" s="75"/>
      <c r="P43" s="75"/>
    </row>
    <row r="44" spans="1:16" x14ac:dyDescent="0.25">
      <c r="A44" s="187" t="s">
        <v>190</v>
      </c>
      <c r="B44" s="180"/>
      <c r="C44" s="180"/>
      <c r="D44" s="180"/>
      <c r="E44" s="180"/>
      <c r="F44" s="180"/>
      <c r="G44" s="180"/>
      <c r="H44" s="180"/>
      <c r="I44" s="180"/>
      <c r="J44" s="188"/>
      <c r="K44" s="180"/>
      <c r="L44" s="184"/>
      <c r="M44" s="184"/>
      <c r="N44" s="184"/>
      <c r="O44" s="180"/>
      <c r="P44" s="180"/>
    </row>
    <row r="45" spans="1:16" x14ac:dyDescent="0.25">
      <c r="A45" s="77" t="s">
        <v>191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192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193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194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195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196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197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198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9" t="s">
        <v>199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89"/>
      <c r="L53" s="189"/>
      <c r="M53" s="189"/>
      <c r="N53" s="189"/>
      <c r="O53" s="183"/>
      <c r="P53" s="183"/>
    </row>
    <row r="54" spans="1:16" x14ac:dyDescent="0.25">
      <c r="A54" s="77" t="s">
        <v>200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334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335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336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201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5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69" t="s">
        <v>367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</row>
    <row r="2" spans="1:20" x14ac:dyDescent="0.2">
      <c r="A2" s="230" t="s">
        <v>0</v>
      </c>
      <c r="B2" s="174" t="s">
        <v>308</v>
      </c>
      <c r="C2" s="174"/>
      <c r="D2" s="174" t="s">
        <v>1</v>
      </c>
      <c r="E2" s="174">
        <v>0</v>
      </c>
      <c r="F2" s="174" t="s">
        <v>9</v>
      </c>
      <c r="G2" s="174" t="s">
        <v>9</v>
      </c>
      <c r="H2" s="174" t="s">
        <v>9</v>
      </c>
      <c r="I2" s="174" t="s">
        <v>1</v>
      </c>
      <c r="J2" s="177" t="s">
        <v>9</v>
      </c>
      <c r="K2" s="220" t="s">
        <v>9</v>
      </c>
      <c r="L2" s="220" t="s">
        <v>9</v>
      </c>
      <c r="M2" s="177" t="s">
        <v>9</v>
      </c>
      <c r="N2" s="177" t="s">
        <v>1</v>
      </c>
      <c r="O2" s="177" t="s">
        <v>9</v>
      </c>
      <c r="P2" s="220" t="s">
        <v>9</v>
      </c>
      <c r="Q2" s="220" t="s">
        <v>9</v>
      </c>
      <c r="R2" s="177" t="s">
        <v>1</v>
      </c>
      <c r="S2" s="177" t="s">
        <v>9</v>
      </c>
      <c r="T2" s="177" t="s">
        <v>9</v>
      </c>
    </row>
    <row r="3" spans="1:20" x14ac:dyDescent="0.25">
      <c r="A3" s="239"/>
      <c r="B3" s="75"/>
      <c r="C3" s="207"/>
      <c r="D3" s="207"/>
      <c r="E3" s="207"/>
      <c r="F3" s="208"/>
      <c r="G3" s="208"/>
      <c r="H3" s="75"/>
      <c r="I3" s="75"/>
      <c r="J3" s="75"/>
      <c r="K3" s="75"/>
      <c r="P3" s="75"/>
    </row>
    <row r="4" spans="1:20" x14ac:dyDescent="0.25">
      <c r="A4" s="239"/>
      <c r="B4" s="75"/>
      <c r="C4" s="207"/>
      <c r="D4" s="207"/>
      <c r="E4" s="86" t="s">
        <v>309</v>
      </c>
      <c r="F4" s="208"/>
      <c r="G4" s="208"/>
      <c r="H4" s="75"/>
      <c r="I4" s="75"/>
      <c r="J4" s="75"/>
      <c r="K4" s="75"/>
      <c r="P4" s="75"/>
    </row>
    <row r="5" spans="1:20" x14ac:dyDescent="0.25">
      <c r="A5" s="240" t="s">
        <v>310</v>
      </c>
      <c r="B5" s="180"/>
      <c r="C5" s="180"/>
      <c r="D5" s="180"/>
      <c r="E5" s="180"/>
      <c r="F5" s="180"/>
      <c r="G5" s="180"/>
      <c r="H5" s="180"/>
      <c r="I5" s="180"/>
      <c r="J5" s="180"/>
      <c r="K5" s="89"/>
      <c r="L5" s="184"/>
      <c r="M5" s="183"/>
      <c r="N5" s="183"/>
      <c r="O5" s="183"/>
      <c r="P5" s="89"/>
      <c r="Q5" s="184"/>
      <c r="R5" s="184"/>
      <c r="S5" s="183"/>
      <c r="T5" s="183"/>
    </row>
    <row r="6" spans="1:20" x14ac:dyDescent="0.25">
      <c r="A6" s="241" t="s">
        <v>311</v>
      </c>
      <c r="B6" s="77"/>
      <c r="C6" s="77"/>
      <c r="D6" s="77"/>
      <c r="E6" s="77"/>
      <c r="F6" s="78" t="s">
        <v>312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41" t="s">
        <v>313</v>
      </c>
      <c r="B7" s="77"/>
      <c r="C7" s="77"/>
      <c r="D7" s="77"/>
      <c r="E7" s="77"/>
      <c r="F7" s="78" t="s">
        <v>222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42" t="s">
        <v>314</v>
      </c>
      <c r="B8" s="88"/>
      <c r="C8" s="88"/>
      <c r="D8" s="88"/>
      <c r="E8" s="88"/>
      <c r="F8" s="101" t="s">
        <v>265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40" t="s">
        <v>315</v>
      </c>
      <c r="B9" s="180"/>
      <c r="C9" s="180"/>
      <c r="D9" s="180"/>
      <c r="E9" s="180"/>
      <c r="F9" s="180"/>
      <c r="G9" s="180" t="s">
        <v>244</v>
      </c>
      <c r="H9" s="180"/>
      <c r="I9" s="180"/>
      <c r="J9" s="180"/>
      <c r="K9" s="89"/>
      <c r="L9" s="184"/>
      <c r="M9" s="183"/>
      <c r="N9" s="183"/>
      <c r="O9" s="183"/>
      <c r="P9" s="89"/>
      <c r="Q9" s="184"/>
      <c r="R9" s="184"/>
      <c r="S9" s="183"/>
      <c r="T9" s="183"/>
    </row>
    <row r="10" spans="1:20" x14ac:dyDescent="0.25">
      <c r="A10" s="241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42" t="s">
        <v>315</v>
      </c>
      <c r="B11" s="88"/>
      <c r="C11" s="88"/>
      <c r="D11" s="88"/>
      <c r="E11" s="88"/>
      <c r="F11" s="101"/>
      <c r="G11" s="101" t="s">
        <v>244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40" t="s">
        <v>73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89"/>
      <c r="L12" s="184"/>
      <c r="M12" s="183"/>
      <c r="N12" s="183"/>
      <c r="O12" s="183"/>
      <c r="P12" s="89"/>
      <c r="Q12" s="184"/>
      <c r="R12" s="184"/>
      <c r="S12" s="183"/>
      <c r="T12" s="183"/>
    </row>
    <row r="13" spans="1:20" x14ac:dyDescent="0.25">
      <c r="A13" s="241" t="s">
        <v>183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42" t="s">
        <v>184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40" t="s">
        <v>163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89"/>
      <c r="L15" s="184"/>
      <c r="M15" s="180"/>
      <c r="N15" s="180"/>
      <c r="O15" s="180"/>
      <c r="P15" s="89"/>
      <c r="Q15" s="184"/>
      <c r="R15" s="184"/>
      <c r="S15" s="180"/>
      <c r="T15" s="180"/>
    </row>
    <row r="16" spans="1:20" x14ac:dyDescent="0.25">
      <c r="A16" s="241" t="s">
        <v>6</v>
      </c>
      <c r="B16" s="77"/>
      <c r="C16" s="77"/>
      <c r="D16" s="77"/>
      <c r="E16" s="77"/>
      <c r="F16" s="77"/>
      <c r="G16" s="77"/>
      <c r="H16" s="77"/>
      <c r="I16" s="77"/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77"/>
      <c r="P16" s="77"/>
      <c r="Q16" s="80"/>
      <c r="R16" s="80"/>
      <c r="S16" s="77"/>
      <c r="T16" s="77"/>
    </row>
    <row r="17" spans="1:20" x14ac:dyDescent="0.25">
      <c r="A17" s="241" t="s">
        <v>164</v>
      </c>
      <c r="B17" s="82"/>
      <c r="C17" s="82"/>
      <c r="D17" s="82"/>
      <c r="E17" s="82"/>
      <c r="F17" s="82"/>
      <c r="G17" s="82"/>
      <c r="H17" s="82"/>
      <c r="I17" s="82"/>
      <c r="J17" s="159">
        <v>1</v>
      </c>
      <c r="K17" s="159">
        <v>1</v>
      </c>
      <c r="L17" s="159">
        <v>1</v>
      </c>
      <c r="M17" s="159">
        <v>1</v>
      </c>
      <c r="N17" s="159">
        <v>1</v>
      </c>
      <c r="O17" s="82"/>
      <c r="P17" s="82"/>
      <c r="Q17" s="91"/>
      <c r="R17" s="91"/>
      <c r="S17" s="82"/>
      <c r="T17" s="82"/>
    </row>
    <row r="18" spans="1:20" x14ac:dyDescent="0.25">
      <c r="A18" s="243" t="s">
        <v>165</v>
      </c>
      <c r="B18" s="82"/>
      <c r="C18" s="82"/>
      <c r="D18" s="82"/>
      <c r="E18" s="82"/>
      <c r="F18" s="82"/>
      <c r="G18" s="82"/>
      <c r="H18" s="82"/>
      <c r="I18" s="82"/>
      <c r="J18" s="159">
        <v>2</v>
      </c>
      <c r="K18" s="159">
        <v>2</v>
      </c>
      <c r="L18" s="159">
        <v>2</v>
      </c>
      <c r="M18" s="159">
        <v>2</v>
      </c>
      <c r="N18" s="159">
        <v>2</v>
      </c>
      <c r="O18" s="82"/>
      <c r="P18" s="82"/>
      <c r="Q18" s="91"/>
      <c r="R18" s="91"/>
      <c r="S18" s="82"/>
      <c r="T18" s="82"/>
    </row>
    <row r="19" spans="1:20" x14ac:dyDescent="0.25">
      <c r="A19" s="243" t="s">
        <v>316</v>
      </c>
      <c r="B19" s="82"/>
      <c r="C19" s="82"/>
      <c r="D19" s="82"/>
      <c r="E19" s="82"/>
      <c r="F19" s="82"/>
      <c r="G19" s="82"/>
      <c r="H19" s="82"/>
      <c r="I19" s="82"/>
      <c r="J19" s="159" t="s">
        <v>317</v>
      </c>
      <c r="K19" s="159" t="s">
        <v>317</v>
      </c>
      <c r="L19" s="159" t="s">
        <v>317</v>
      </c>
      <c r="M19" s="159" t="s">
        <v>317</v>
      </c>
      <c r="N19" s="159" t="s">
        <v>317</v>
      </c>
      <c r="O19" s="82"/>
      <c r="P19" s="82"/>
      <c r="Q19" s="91"/>
      <c r="R19" s="91"/>
      <c r="S19" s="82"/>
      <c r="T19" s="82"/>
    </row>
    <row r="20" spans="1:20" x14ac:dyDescent="0.25">
      <c r="A20" s="239" t="s">
        <v>171</v>
      </c>
      <c r="B20" s="75"/>
      <c r="C20" s="75"/>
      <c r="D20" s="75"/>
      <c r="E20" s="75"/>
      <c r="F20" s="75"/>
      <c r="G20" s="75"/>
      <c r="H20" s="75"/>
      <c r="I20" s="75"/>
      <c r="J20" s="160">
        <v>8</v>
      </c>
      <c r="K20" s="160">
        <v>8</v>
      </c>
      <c r="L20" s="160">
        <v>8</v>
      </c>
      <c r="M20" s="160">
        <v>8</v>
      </c>
      <c r="N20" s="160">
        <v>8</v>
      </c>
      <c r="O20" s="75"/>
      <c r="P20" s="75"/>
      <c r="Q20" s="92"/>
      <c r="R20" s="92"/>
      <c r="S20" s="75"/>
      <c r="T20" s="75"/>
    </row>
    <row r="21" spans="1:20" x14ac:dyDescent="0.25">
      <c r="A21" s="244" t="s">
        <v>172</v>
      </c>
      <c r="B21" s="180"/>
      <c r="C21" s="180"/>
      <c r="D21" s="180"/>
      <c r="E21" s="180"/>
      <c r="F21" s="180"/>
      <c r="G21" s="180"/>
      <c r="H21" s="180"/>
      <c r="I21" s="180"/>
      <c r="J21" s="188"/>
      <c r="K21" s="180"/>
      <c r="L21" s="184"/>
      <c r="M21" s="180"/>
      <c r="N21" s="180"/>
      <c r="O21" s="180"/>
      <c r="P21" s="180"/>
      <c r="Q21" s="184"/>
      <c r="R21" s="184"/>
      <c r="S21" s="180"/>
      <c r="T21" s="180"/>
    </row>
    <row r="22" spans="1:20" x14ac:dyDescent="0.25">
      <c r="A22" s="241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8">
        <v>0</v>
      </c>
      <c r="L22" s="158">
        <v>0</v>
      </c>
      <c r="M22" s="158">
        <v>0</v>
      </c>
      <c r="N22" s="158">
        <v>0</v>
      </c>
      <c r="O22" s="77"/>
      <c r="P22" s="96"/>
      <c r="Q22" s="98"/>
      <c r="R22" s="98"/>
      <c r="S22" s="77"/>
      <c r="T22" s="77"/>
    </row>
    <row r="23" spans="1:20" x14ac:dyDescent="0.25">
      <c r="A23" s="241" t="s">
        <v>164</v>
      </c>
      <c r="B23" s="77"/>
      <c r="C23" s="77"/>
      <c r="D23" s="77"/>
      <c r="E23" s="77"/>
      <c r="F23" s="77"/>
      <c r="G23" s="77"/>
      <c r="H23" s="77"/>
      <c r="I23" s="77"/>
      <c r="J23" s="77"/>
      <c r="K23" s="159">
        <v>1</v>
      </c>
      <c r="L23" s="159">
        <v>1</v>
      </c>
      <c r="M23" s="159">
        <v>1</v>
      </c>
      <c r="N23" s="159">
        <v>1</v>
      </c>
      <c r="O23" s="77"/>
      <c r="P23" s="77"/>
      <c r="Q23" s="77"/>
      <c r="R23" s="77"/>
      <c r="S23" s="77"/>
      <c r="T23" s="77"/>
    </row>
    <row r="24" spans="1:20" x14ac:dyDescent="0.25">
      <c r="A24" s="243" t="s">
        <v>165</v>
      </c>
      <c r="B24" s="77"/>
      <c r="C24" s="77"/>
      <c r="D24" s="77"/>
      <c r="E24" s="77"/>
      <c r="F24" s="77"/>
      <c r="G24" s="77"/>
      <c r="H24" s="77"/>
      <c r="I24" s="77"/>
      <c r="J24" s="77"/>
      <c r="K24" s="159">
        <v>2</v>
      </c>
      <c r="L24" s="159">
        <v>2</v>
      </c>
      <c r="M24" s="159">
        <v>2</v>
      </c>
      <c r="N24" s="159">
        <v>2</v>
      </c>
      <c r="O24" s="77"/>
      <c r="P24" s="77"/>
      <c r="Q24" s="77"/>
      <c r="R24" s="77"/>
      <c r="S24" s="77"/>
      <c r="T24" s="77"/>
    </row>
    <row r="25" spans="1:20" x14ac:dyDescent="0.25">
      <c r="A25" s="243" t="s">
        <v>316</v>
      </c>
      <c r="B25" s="77"/>
      <c r="C25" s="77"/>
      <c r="D25" s="77"/>
      <c r="E25" s="77"/>
      <c r="F25" s="77"/>
      <c r="G25" s="77"/>
      <c r="H25" s="77"/>
      <c r="I25" s="77"/>
      <c r="J25" s="77"/>
      <c r="K25" s="159" t="s">
        <v>317</v>
      </c>
      <c r="L25" s="159" t="s">
        <v>317</v>
      </c>
      <c r="M25" s="159" t="s">
        <v>317</v>
      </c>
      <c r="N25" s="159" t="s">
        <v>317</v>
      </c>
      <c r="O25" s="77"/>
      <c r="P25" s="77"/>
      <c r="Q25" s="77"/>
      <c r="R25" s="77"/>
      <c r="S25" s="77"/>
      <c r="T25" s="77"/>
    </row>
    <row r="26" spans="1:20" x14ac:dyDescent="0.25">
      <c r="A26" s="243" t="s">
        <v>171</v>
      </c>
      <c r="B26" s="77"/>
      <c r="C26" s="77"/>
      <c r="D26" s="77"/>
      <c r="E26" s="77"/>
      <c r="F26" s="77"/>
      <c r="G26" s="77"/>
      <c r="H26" s="77"/>
      <c r="I26" s="77"/>
      <c r="J26" s="77"/>
      <c r="K26" s="159">
        <v>8</v>
      </c>
      <c r="L26" s="159">
        <v>8</v>
      </c>
      <c r="M26" s="159">
        <v>8</v>
      </c>
      <c r="N26" s="159">
        <v>8</v>
      </c>
      <c r="O26" s="77"/>
      <c r="P26" s="77"/>
      <c r="Q26" s="77"/>
      <c r="R26" s="77"/>
      <c r="S26" s="77"/>
      <c r="T26" s="77"/>
    </row>
    <row r="27" spans="1:20" x14ac:dyDescent="0.25">
      <c r="A27" s="243" t="s">
        <v>318</v>
      </c>
      <c r="B27" s="77"/>
      <c r="C27" s="77"/>
      <c r="D27" s="77"/>
      <c r="E27" s="77"/>
      <c r="F27" s="77"/>
      <c r="G27" s="77"/>
      <c r="H27" s="77"/>
      <c r="I27" s="77"/>
      <c r="J27" s="77"/>
      <c r="K27" s="159">
        <v>9</v>
      </c>
      <c r="L27" s="159">
        <v>9</v>
      </c>
      <c r="M27" s="159">
        <v>9</v>
      </c>
      <c r="N27" s="159">
        <v>9</v>
      </c>
      <c r="O27" s="77"/>
      <c r="P27" s="77"/>
      <c r="Q27" s="77"/>
      <c r="R27" s="77"/>
      <c r="S27" s="77"/>
      <c r="T27" s="77"/>
    </row>
    <row r="28" spans="1:20" x14ac:dyDescent="0.25">
      <c r="A28" s="243" t="s">
        <v>306</v>
      </c>
      <c r="B28" s="77"/>
      <c r="C28" s="77"/>
      <c r="D28" s="77"/>
      <c r="E28" s="77"/>
      <c r="F28" s="77"/>
      <c r="G28" s="77"/>
      <c r="H28" s="77"/>
      <c r="I28" s="77"/>
      <c r="J28" s="77"/>
      <c r="K28" s="159" t="s">
        <v>319</v>
      </c>
      <c r="L28" s="159" t="s">
        <v>319</v>
      </c>
      <c r="M28" s="159" t="s">
        <v>319</v>
      </c>
      <c r="N28" s="159" t="s">
        <v>319</v>
      </c>
      <c r="O28" s="77"/>
      <c r="P28" s="77"/>
      <c r="Q28" s="77"/>
      <c r="R28" s="77"/>
      <c r="S28" s="77"/>
      <c r="T28" s="77"/>
    </row>
    <row r="29" spans="1:20" x14ac:dyDescent="0.25">
      <c r="A29" s="239" t="s">
        <v>320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245</v>
      </c>
      <c r="L29" s="100" t="s">
        <v>245</v>
      </c>
      <c r="M29" s="100" t="s">
        <v>245</v>
      </c>
      <c r="N29" s="100" t="s">
        <v>245</v>
      </c>
      <c r="O29" s="75"/>
      <c r="P29" s="100"/>
      <c r="Q29" s="92"/>
      <c r="R29" s="92"/>
      <c r="S29" s="75"/>
      <c r="T29" s="75"/>
    </row>
    <row r="30" spans="1:20" x14ac:dyDescent="0.25">
      <c r="A30" s="244" t="s">
        <v>174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8"/>
      <c r="L30" s="184"/>
      <c r="M30" s="180"/>
      <c r="N30" s="180"/>
      <c r="O30" s="180"/>
      <c r="P30" s="188"/>
      <c r="Q30" s="184"/>
      <c r="R30" s="184"/>
      <c r="S30" s="180"/>
      <c r="T30" s="180"/>
    </row>
    <row r="31" spans="1:20" x14ac:dyDescent="0.25">
      <c r="A31" s="241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8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41" t="s">
        <v>164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9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43" t="s">
        <v>165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9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43" t="s">
        <v>316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9" t="s">
        <v>317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43" t="s">
        <v>171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9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43" t="s">
        <v>318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9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43" t="s">
        <v>306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9" t="s">
        <v>319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39" t="s">
        <v>320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245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44" t="s">
        <v>307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8"/>
      <c r="L39" s="184"/>
      <c r="M39" s="180"/>
      <c r="N39" s="180"/>
      <c r="O39" s="180"/>
      <c r="P39" s="188"/>
      <c r="Q39" s="184"/>
      <c r="R39" s="184"/>
      <c r="S39" s="180"/>
      <c r="T39" s="180"/>
    </row>
    <row r="40" spans="1:20" x14ac:dyDescent="0.25">
      <c r="A40" s="241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8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42" t="s">
        <v>321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44" t="s">
        <v>181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8"/>
      <c r="L42" s="184"/>
      <c r="M42" s="180"/>
      <c r="N42" s="180"/>
      <c r="O42" s="180"/>
      <c r="P42" s="188"/>
      <c r="Q42" s="184"/>
      <c r="R42" s="184"/>
      <c r="S42" s="180"/>
      <c r="T42" s="180"/>
    </row>
    <row r="43" spans="1:20" x14ac:dyDescent="0.25">
      <c r="A43" s="241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60"/>
      <c r="M43" s="160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43" t="s">
        <v>182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9">
        <v>1</v>
      </c>
      <c r="P44" s="77"/>
      <c r="Q44" s="77"/>
      <c r="R44" s="77"/>
      <c r="S44" s="77"/>
      <c r="T44" s="77"/>
    </row>
    <row r="45" spans="1:20" x14ac:dyDescent="0.25">
      <c r="A45" s="243" t="s">
        <v>103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9">
        <v>3</v>
      </c>
      <c r="P45" s="77"/>
      <c r="Q45" s="77"/>
      <c r="R45" s="77"/>
      <c r="S45" s="77"/>
      <c r="T45" s="77"/>
    </row>
    <row r="46" spans="1:20" x14ac:dyDescent="0.25">
      <c r="A46" s="239" t="s">
        <v>322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9">
        <v>4</v>
      </c>
      <c r="P46" s="77"/>
      <c r="Q46" s="77"/>
      <c r="R46" s="77"/>
      <c r="S46" s="77"/>
      <c r="T46" s="77"/>
    </row>
    <row r="47" spans="1:20" x14ac:dyDescent="0.25">
      <c r="A47" s="239" t="s">
        <v>323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/>
      <c r="M47" s="160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44" t="s">
        <v>264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237"/>
      <c r="M48" s="237"/>
      <c r="N48" s="180"/>
      <c r="O48" s="191"/>
      <c r="P48" s="180"/>
      <c r="Q48" s="188"/>
      <c r="R48" s="184"/>
      <c r="S48" s="180"/>
      <c r="T48" s="180"/>
    </row>
    <row r="49" spans="1:20" x14ac:dyDescent="0.25">
      <c r="A49" s="241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42" t="s">
        <v>324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38" t="s">
        <v>265</v>
      </c>
      <c r="Q50" s="100"/>
      <c r="R50" s="92"/>
      <c r="S50" s="75"/>
      <c r="T50" s="75"/>
    </row>
    <row r="51" spans="1:20" x14ac:dyDescent="0.25">
      <c r="A51" s="244" t="s">
        <v>325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237"/>
      <c r="M51" s="237"/>
      <c r="N51" s="180"/>
      <c r="O51" s="191"/>
      <c r="P51" s="180"/>
      <c r="Q51" s="188"/>
      <c r="R51" s="184"/>
      <c r="S51" s="180"/>
      <c r="T51" s="180"/>
    </row>
    <row r="52" spans="1:20" x14ac:dyDescent="0.25">
      <c r="A52" s="241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9">
        <v>0</v>
      </c>
      <c r="R52" s="77"/>
      <c r="S52" s="77"/>
      <c r="T52" s="77"/>
    </row>
    <row r="53" spans="1:20" x14ac:dyDescent="0.25">
      <c r="A53" s="242" t="s">
        <v>326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60"/>
      <c r="M53" s="160"/>
      <c r="N53" s="75"/>
      <c r="O53" s="86"/>
      <c r="P53" s="86"/>
      <c r="Q53" s="160">
        <v>1</v>
      </c>
      <c r="R53" s="92"/>
      <c r="S53" s="75"/>
      <c r="T53" s="75"/>
    </row>
    <row r="54" spans="1:20" x14ac:dyDescent="0.25">
      <c r="A54" s="244" t="s">
        <v>327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237"/>
      <c r="M54" s="237"/>
      <c r="N54" s="180"/>
      <c r="O54" s="191"/>
      <c r="P54" s="180"/>
      <c r="Q54" s="188"/>
      <c r="R54" s="184"/>
      <c r="S54" s="180"/>
      <c r="T54" s="180"/>
    </row>
    <row r="55" spans="1:20" x14ac:dyDescent="0.25">
      <c r="A55" s="241" t="s">
        <v>192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43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43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43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43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39" t="s">
        <v>328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265</v>
      </c>
      <c r="T60" s="75"/>
    </row>
    <row r="61" spans="1:20" x14ac:dyDescent="0.25">
      <c r="A61" s="244" t="s">
        <v>199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237"/>
      <c r="M61" s="237"/>
      <c r="N61" s="180"/>
      <c r="O61" s="191"/>
      <c r="P61" s="180"/>
      <c r="Q61" s="188"/>
      <c r="R61" s="184"/>
      <c r="S61" s="180"/>
      <c r="T61" s="180"/>
    </row>
    <row r="62" spans="1:20" x14ac:dyDescent="0.25">
      <c r="A62" s="241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41" t="s">
        <v>368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41" t="s">
        <v>369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41" t="s">
        <v>370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43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70" t="s">
        <v>282</v>
      </c>
      <c r="B1" s="270"/>
      <c r="C1" s="270"/>
      <c r="D1" s="270"/>
      <c r="E1" s="270"/>
      <c r="F1" s="270"/>
    </row>
    <row r="2" spans="1:6" x14ac:dyDescent="0.2">
      <c r="A2" s="103" t="s">
        <v>0</v>
      </c>
      <c r="B2" s="154" t="s">
        <v>127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55" t="s">
        <v>58</v>
      </c>
      <c r="B3" s="209"/>
      <c r="C3" s="210"/>
      <c r="D3" s="211"/>
      <c r="E3" s="210"/>
      <c r="F3" s="210"/>
    </row>
    <row r="4" spans="1:6" x14ac:dyDescent="0.25">
      <c r="A4" s="247" t="s">
        <v>59</v>
      </c>
      <c r="B4" s="247"/>
      <c r="C4" s="247"/>
      <c r="D4" s="96" t="s">
        <v>51</v>
      </c>
      <c r="E4" s="77"/>
      <c r="F4" s="77"/>
    </row>
    <row r="5" spans="1:6" x14ac:dyDescent="0.25">
      <c r="A5" s="248" t="s">
        <v>61</v>
      </c>
      <c r="B5" s="248"/>
      <c r="C5" s="248"/>
      <c r="D5" s="97" t="s">
        <v>63</v>
      </c>
      <c r="E5" s="82"/>
      <c r="F5" s="82"/>
    </row>
    <row r="6" spans="1:6" x14ac:dyDescent="0.25">
      <c r="A6" s="248" t="s">
        <v>60</v>
      </c>
      <c r="B6" s="248"/>
      <c r="C6" s="248"/>
      <c r="D6" s="97" t="s">
        <v>52</v>
      </c>
      <c r="E6" s="82"/>
      <c r="F6" s="82"/>
    </row>
    <row r="7" spans="1:6" x14ac:dyDescent="0.25">
      <c r="A7" s="248" t="s">
        <v>62</v>
      </c>
      <c r="B7" s="248"/>
      <c r="C7" s="248"/>
      <c r="D7" s="97" t="s">
        <v>54</v>
      </c>
      <c r="E7" s="82"/>
      <c r="F7" s="82"/>
    </row>
    <row r="8" spans="1:6" x14ac:dyDescent="0.25">
      <c r="A8" s="249" t="s">
        <v>64</v>
      </c>
      <c r="B8" s="249"/>
      <c r="C8" s="249"/>
      <c r="D8" s="100" t="s">
        <v>65</v>
      </c>
      <c r="E8" s="88"/>
      <c r="F8" s="88"/>
    </row>
    <row r="9" spans="1:6" x14ac:dyDescent="0.25">
      <c r="A9" s="155" t="s">
        <v>66</v>
      </c>
      <c r="B9" s="209"/>
      <c r="C9" s="210"/>
      <c r="D9" s="211"/>
      <c r="E9" s="210"/>
      <c r="F9" s="210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146</v>
      </c>
      <c r="B11" s="250"/>
      <c r="C11" s="250"/>
      <c r="D11" s="250"/>
      <c r="E11" s="83">
        <v>1</v>
      </c>
      <c r="F11" s="250"/>
    </row>
    <row r="12" spans="1:6" x14ac:dyDescent="0.25">
      <c r="A12" s="88" t="s">
        <v>69</v>
      </c>
      <c r="B12" s="251"/>
      <c r="C12" s="251"/>
      <c r="D12" s="251"/>
      <c r="E12" s="101">
        <v>2</v>
      </c>
      <c r="F12" s="251"/>
    </row>
    <row r="13" spans="1:6" x14ac:dyDescent="0.25">
      <c r="A13" s="155" t="s">
        <v>86</v>
      </c>
      <c r="B13" s="209"/>
      <c r="C13" s="210"/>
      <c r="D13" s="211"/>
      <c r="E13" s="210"/>
      <c r="F13" s="210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55" t="s">
        <v>371</v>
      </c>
      <c r="B18" s="155"/>
      <c r="C18" s="155"/>
      <c r="D18" s="155"/>
      <c r="E18" s="155"/>
      <c r="F18" s="155"/>
    </row>
    <row r="19" spans="1:6" x14ac:dyDescent="0.25">
      <c r="A19" s="77" t="s">
        <v>154</v>
      </c>
      <c r="B19" s="77"/>
      <c r="C19" s="77"/>
      <c r="D19" s="77"/>
      <c r="E19" s="77"/>
      <c r="F19" s="77"/>
    </row>
    <row r="20" spans="1:6" x14ac:dyDescent="0.25">
      <c r="A20" s="77" t="s">
        <v>155</v>
      </c>
      <c r="B20" s="77"/>
      <c r="C20" s="77"/>
      <c r="D20" s="77"/>
      <c r="E20" s="77"/>
      <c r="F20" s="77"/>
    </row>
    <row r="21" spans="1:6" x14ac:dyDescent="0.25">
      <c r="A21" s="252" t="s">
        <v>372</v>
      </c>
      <c r="B21" s="135"/>
      <c r="C21" s="135"/>
      <c r="D21" s="135"/>
      <c r="E21" s="135"/>
      <c r="F21" s="135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  <col min="10" max="10" width="2.5703125" style="76" customWidth="1"/>
    <col min="11" max="11" width="3.85546875" style="76" customWidth="1"/>
  </cols>
  <sheetData>
    <row r="1" spans="1:11" ht="15.75" x14ac:dyDescent="0.2">
      <c r="A1" s="230" t="s">
        <v>283</v>
      </c>
      <c r="B1" s="246"/>
      <c r="C1" s="174"/>
      <c r="D1" s="175"/>
      <c r="E1" s="175"/>
      <c r="F1" s="175"/>
      <c r="G1" s="175"/>
      <c r="H1" s="174"/>
      <c r="I1" s="176"/>
      <c r="J1" s="221"/>
      <c r="K1" s="254"/>
    </row>
    <row r="2" spans="1:11" x14ac:dyDescent="0.2">
      <c r="A2" s="173" t="s">
        <v>0</v>
      </c>
      <c r="B2" s="246" t="s">
        <v>133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221" t="s">
        <v>1</v>
      </c>
      <c r="K2" s="254" t="s">
        <v>22</v>
      </c>
    </row>
    <row r="3" spans="1:11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377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9" t="s">
        <v>16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9" t="s">
        <v>17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9" t="s">
        <v>14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79" t="s">
        <v>82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55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55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79" t="s">
        <v>159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</row>
    <row r="45" spans="1:11" x14ac:dyDescent="0.25">
      <c r="A45" s="255" t="s">
        <v>160</v>
      </c>
      <c r="B45" s="77"/>
      <c r="C45" s="77"/>
      <c r="D45" s="77"/>
      <c r="E45" s="77"/>
      <c r="F45" s="77" t="s">
        <v>161</v>
      </c>
      <c r="G45" s="77"/>
      <c r="H45" s="77"/>
      <c r="I45" s="77"/>
      <c r="J45" s="77"/>
      <c r="K45" s="77"/>
    </row>
    <row r="46" spans="1:11" x14ac:dyDescent="0.25">
      <c r="A46" s="75" t="s">
        <v>135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148</v>
      </c>
      <c r="B47" s="77"/>
      <c r="C47" s="77"/>
      <c r="D47" s="77"/>
      <c r="E47" s="77"/>
      <c r="F47" s="77" t="s">
        <v>141</v>
      </c>
      <c r="G47" s="77"/>
      <c r="H47" s="77"/>
      <c r="I47" s="77"/>
      <c r="J47" s="77"/>
      <c r="K47" s="77"/>
    </row>
    <row r="48" spans="1:11" x14ac:dyDescent="0.25">
      <c r="A48" s="75" t="s">
        <v>140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149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  <col min="10" max="10" width="2.5703125" style="133" customWidth="1"/>
    <col min="11" max="11" width="3.85546875" style="133" customWidth="1"/>
  </cols>
  <sheetData>
    <row r="1" spans="1:11" ht="15.75" x14ac:dyDescent="0.2">
      <c r="A1" s="271" t="s">
        <v>287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x14ac:dyDescent="0.2">
      <c r="A2" s="173" t="s">
        <v>0</v>
      </c>
      <c r="B2" s="246" t="s">
        <v>131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176" t="s">
        <v>1</v>
      </c>
      <c r="K2" s="176" t="s">
        <v>8</v>
      </c>
    </row>
    <row r="3" spans="1:11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256"/>
      <c r="K3" s="179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256"/>
      <c r="K8" s="179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9" t="s">
        <v>16</v>
      </c>
      <c r="B16" s="179"/>
      <c r="C16" s="179"/>
      <c r="D16" s="179"/>
      <c r="E16" s="179"/>
      <c r="F16" s="179"/>
      <c r="G16" s="179"/>
      <c r="H16" s="179"/>
      <c r="I16" s="179"/>
      <c r="J16" s="256"/>
      <c r="K16" s="179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9" t="s">
        <v>17</v>
      </c>
      <c r="B25" s="179"/>
      <c r="C25" s="179"/>
      <c r="D25" s="179"/>
      <c r="E25" s="179"/>
      <c r="F25" s="179"/>
      <c r="G25" s="179"/>
      <c r="H25" s="179"/>
      <c r="I25" s="179"/>
      <c r="J25" s="256"/>
      <c r="K25" s="179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9" t="s">
        <v>14</v>
      </c>
      <c r="B33" s="179"/>
      <c r="C33" s="179"/>
      <c r="D33" s="179"/>
      <c r="E33" s="179"/>
      <c r="F33" s="179"/>
      <c r="G33" s="179"/>
      <c r="H33" s="179"/>
      <c r="I33" s="179"/>
      <c r="J33" s="256"/>
      <c r="K33" s="179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96" t="s">
        <v>51</v>
      </c>
      <c r="J34" s="257"/>
      <c r="K34" s="257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96" t="s">
        <v>52</v>
      </c>
      <c r="J35" s="257"/>
      <c r="K35" s="257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96" t="s">
        <v>53</v>
      </c>
      <c r="J36" s="257"/>
      <c r="K36" s="257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96" t="s">
        <v>54</v>
      </c>
      <c r="J37" s="257"/>
      <c r="K37" s="257"/>
    </row>
    <row r="38" spans="1:11" x14ac:dyDescent="0.25">
      <c r="A38" s="77" t="s">
        <v>106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107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79" t="s">
        <v>82</v>
      </c>
      <c r="B40" s="179"/>
      <c r="C40" s="179"/>
      <c r="D40" s="179"/>
      <c r="E40" s="179"/>
      <c r="F40" s="179"/>
      <c r="G40" s="179"/>
      <c r="H40" s="179"/>
      <c r="I40" s="179"/>
      <c r="J40" s="256"/>
      <c r="K40" s="179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83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78</v>
      </c>
    </row>
    <row r="43" spans="1:11" x14ac:dyDescent="0.25">
      <c r="A43" s="77" t="s">
        <v>147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142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71" t="s">
        <v>284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5" x14ac:dyDescent="0.2">
      <c r="A2" s="258" t="s">
        <v>0</v>
      </c>
      <c r="B2" s="174" t="s">
        <v>128</v>
      </c>
      <c r="C2" s="174"/>
      <c r="D2" s="174" t="s">
        <v>1</v>
      </c>
      <c r="E2" s="175" t="s">
        <v>9</v>
      </c>
      <c r="F2" s="175" t="s">
        <v>9</v>
      </c>
      <c r="G2" s="175" t="s">
        <v>9</v>
      </c>
      <c r="H2" s="174" t="s">
        <v>1</v>
      </c>
      <c r="I2" s="174">
        <v>0</v>
      </c>
      <c r="J2" s="174" t="s">
        <v>1</v>
      </c>
      <c r="K2" s="176" t="s">
        <v>9</v>
      </c>
    </row>
    <row r="3" spans="1:11" x14ac:dyDescent="0.2">
      <c r="A3" s="162" t="s">
        <v>7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x14ac:dyDescent="0.2">
      <c r="A4" s="163" t="s">
        <v>117</v>
      </c>
      <c r="B4" s="163"/>
      <c r="C4" s="163"/>
      <c r="D4" s="163"/>
      <c r="E4" s="164">
        <v>1</v>
      </c>
      <c r="F4" s="163"/>
      <c r="G4" s="163"/>
      <c r="H4" s="163" t="s">
        <v>102</v>
      </c>
      <c r="I4" s="163"/>
      <c r="J4" s="163"/>
      <c r="K4" s="165"/>
    </row>
    <row r="5" spans="1:11" x14ac:dyDescent="0.2">
      <c r="A5" s="167" t="s">
        <v>3</v>
      </c>
      <c r="B5" s="167"/>
      <c r="C5" s="167"/>
      <c r="D5" s="167"/>
      <c r="E5" s="168">
        <v>2</v>
      </c>
      <c r="F5" s="170"/>
      <c r="G5" s="170"/>
      <c r="H5" s="170"/>
      <c r="I5" s="170"/>
      <c r="J5" s="170"/>
      <c r="K5" s="169"/>
    </row>
    <row r="6" spans="1:11" x14ac:dyDescent="0.2">
      <c r="A6" s="162" t="s">
        <v>70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x14ac:dyDescent="0.2">
      <c r="A7" s="163" t="s">
        <v>34</v>
      </c>
      <c r="B7" s="163"/>
      <c r="C7" s="163"/>
      <c r="D7" s="163"/>
      <c r="E7" s="163"/>
      <c r="F7" s="164">
        <v>1</v>
      </c>
      <c r="G7" s="163"/>
      <c r="H7" s="163"/>
      <c r="I7" s="163"/>
      <c r="J7" s="163"/>
      <c r="K7" s="165"/>
    </row>
    <row r="8" spans="1:11" x14ac:dyDescent="0.2">
      <c r="A8" s="167" t="s">
        <v>376</v>
      </c>
      <c r="B8" s="167"/>
      <c r="C8" s="167"/>
      <c r="D8" s="167"/>
      <c r="E8" s="167"/>
      <c r="F8" s="171">
        <v>2</v>
      </c>
      <c r="G8" s="170"/>
      <c r="H8" s="170"/>
      <c r="I8" s="170"/>
      <c r="J8" s="170"/>
      <c r="K8" s="169"/>
    </row>
    <row r="9" spans="1:11" x14ac:dyDescent="0.2">
      <c r="A9" s="162" t="s">
        <v>71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x14ac:dyDescent="0.2">
      <c r="A10" s="163" t="s">
        <v>6</v>
      </c>
      <c r="B10" s="163"/>
      <c r="C10" s="163"/>
      <c r="D10" s="163"/>
      <c r="E10" s="163"/>
      <c r="F10" s="163"/>
      <c r="G10" s="164">
        <v>0</v>
      </c>
      <c r="H10" s="163"/>
      <c r="I10" s="163"/>
      <c r="J10" s="163"/>
      <c r="K10" s="165"/>
    </row>
    <row r="11" spans="1:11" x14ac:dyDescent="0.2">
      <c r="A11" s="167" t="s">
        <v>116</v>
      </c>
      <c r="B11" s="167"/>
      <c r="C11" s="167"/>
      <c r="D11" s="167"/>
      <c r="E11" s="167"/>
      <c r="F11" s="167"/>
      <c r="G11" s="168">
        <v>1</v>
      </c>
      <c r="H11" s="170"/>
      <c r="I11" s="170"/>
      <c r="J11" s="170"/>
      <c r="K11" s="169"/>
    </row>
    <row r="12" spans="1:11" x14ac:dyDescent="0.2">
      <c r="A12" s="162" t="s">
        <v>73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x14ac:dyDescent="0.2">
      <c r="A13" s="163" t="s">
        <v>74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72" t="s">
        <v>51</v>
      </c>
    </row>
    <row r="14" spans="1:11" x14ac:dyDescent="0.2">
      <c r="A14" s="163" t="s">
        <v>75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72" t="s">
        <v>52</v>
      </c>
    </row>
    <row r="15" spans="1:11" x14ac:dyDescent="0.2">
      <c r="A15" s="163" t="s">
        <v>150</v>
      </c>
      <c r="B15" s="163"/>
      <c r="C15" s="163"/>
      <c r="D15" s="163"/>
      <c r="E15" s="163"/>
      <c r="F15" s="163"/>
      <c r="G15" s="163"/>
      <c r="H15" s="165" t="s">
        <v>151</v>
      </c>
      <c r="I15" s="163"/>
      <c r="J15" s="163"/>
      <c r="K15" s="163"/>
    </row>
    <row r="16" spans="1:11" x14ac:dyDescent="0.2">
      <c r="A16" s="167" t="s">
        <v>140</v>
      </c>
      <c r="B16" s="167"/>
      <c r="C16" s="167"/>
      <c r="D16" s="167"/>
      <c r="E16" s="167"/>
      <c r="F16" s="167"/>
      <c r="G16" s="167"/>
      <c r="H16" s="167"/>
      <c r="I16" s="166"/>
      <c r="J16" s="166"/>
      <c r="K16" s="166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33" customWidth="1"/>
  </cols>
  <sheetData>
    <row r="1" spans="1:9" ht="15.75" x14ac:dyDescent="0.2">
      <c r="A1" s="271" t="s">
        <v>285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">
      <c r="A2" s="173" t="s">
        <v>0</v>
      </c>
      <c r="B2" s="174" t="s">
        <v>129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</row>
    <row r="3" spans="1:9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9" t="s">
        <v>15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377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9" t="s">
        <v>92</v>
      </c>
      <c r="B9" s="179"/>
      <c r="C9" s="179"/>
      <c r="D9" s="179"/>
      <c r="E9" s="179"/>
      <c r="F9" s="179"/>
      <c r="G9" s="179"/>
      <c r="H9" s="179"/>
      <c r="I9" s="179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136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108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137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9" t="s">
        <v>17</v>
      </c>
      <c r="B15" s="179"/>
      <c r="C15" s="179"/>
      <c r="D15" s="179"/>
      <c r="E15" s="179"/>
      <c r="F15" s="179"/>
      <c r="G15" s="179"/>
      <c r="H15" s="179"/>
      <c r="I15" s="179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138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9" t="s">
        <v>14</v>
      </c>
      <c r="B22" s="179"/>
      <c r="C22" s="179"/>
      <c r="D22" s="179"/>
      <c r="E22" s="179"/>
      <c r="F22" s="179"/>
      <c r="G22" s="179"/>
      <c r="H22" s="179"/>
      <c r="I22" s="179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94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95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79" t="s">
        <v>152</v>
      </c>
      <c r="B29" s="179"/>
      <c r="C29" s="179"/>
      <c r="D29" s="179"/>
      <c r="E29" s="179"/>
      <c r="F29" s="179"/>
      <c r="G29" s="179"/>
      <c r="H29" s="179"/>
      <c r="I29" s="179"/>
    </row>
    <row r="30" spans="1:9" x14ac:dyDescent="0.25">
      <c r="A30" s="77" t="s">
        <v>118</v>
      </c>
      <c r="B30" s="136"/>
      <c r="C30" s="273">
        <v>85258</v>
      </c>
      <c r="D30" s="273"/>
      <c r="E30" s="77"/>
      <c r="F30" s="77"/>
      <c r="G30" s="77"/>
      <c r="H30" s="77"/>
      <c r="I30" s="77"/>
    </row>
    <row r="31" spans="1:9" x14ac:dyDescent="0.25">
      <c r="A31" s="82" t="s">
        <v>96</v>
      </c>
      <c r="B31" s="82"/>
      <c r="C31" s="273">
        <v>85259</v>
      </c>
      <c r="D31" s="273"/>
      <c r="E31" s="82"/>
      <c r="F31" s="82"/>
      <c r="G31" s="82"/>
      <c r="H31" s="82"/>
      <c r="I31" s="82"/>
    </row>
    <row r="32" spans="1:9" x14ac:dyDescent="0.25">
      <c r="A32" s="82" t="s">
        <v>97</v>
      </c>
      <c r="B32" s="82"/>
      <c r="C32" s="273">
        <v>85260</v>
      </c>
      <c r="D32" s="273"/>
      <c r="E32" s="82"/>
      <c r="F32" s="82"/>
      <c r="G32" s="82"/>
      <c r="H32" s="82"/>
      <c r="I32" s="82"/>
    </row>
    <row r="33" spans="1:9" x14ac:dyDescent="0.25">
      <c r="A33" s="82" t="s">
        <v>293</v>
      </c>
      <c r="B33" s="82"/>
      <c r="C33" s="84"/>
      <c r="D33" s="84" t="s">
        <v>294</v>
      </c>
      <c r="E33" s="82"/>
      <c r="F33" s="82"/>
      <c r="G33" s="82"/>
      <c r="H33" s="82"/>
      <c r="I33" s="82"/>
    </row>
    <row r="34" spans="1:9" x14ac:dyDescent="0.25">
      <c r="A34" s="77" t="s">
        <v>156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372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33" customWidth="1"/>
  </cols>
  <sheetData>
    <row r="1" spans="1:9" ht="15.75" x14ac:dyDescent="0.2">
      <c r="A1" s="271" t="s">
        <v>286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">
      <c r="A2" s="173" t="s">
        <v>0</v>
      </c>
      <c r="B2" s="246" t="s">
        <v>130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</row>
    <row r="3" spans="1:9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9" t="s">
        <v>15</v>
      </c>
      <c r="B6" s="179"/>
      <c r="C6" s="179"/>
      <c r="D6" s="179"/>
      <c r="E6" s="179"/>
      <c r="F6" s="179"/>
      <c r="G6" s="179"/>
      <c r="H6" s="179"/>
      <c r="I6" s="179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377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9" t="s">
        <v>92</v>
      </c>
      <c r="B10" s="179"/>
      <c r="C10" s="179"/>
      <c r="D10" s="179"/>
      <c r="E10" s="179"/>
      <c r="F10" s="179"/>
      <c r="G10" s="179"/>
      <c r="H10" s="179"/>
      <c r="I10" s="179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136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105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9" t="s">
        <v>17</v>
      </c>
      <c r="B16" s="179"/>
      <c r="C16" s="179"/>
      <c r="D16" s="179"/>
      <c r="E16" s="179"/>
      <c r="F16" s="179"/>
      <c r="G16" s="179"/>
      <c r="H16" s="179"/>
      <c r="I16" s="179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138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9" t="s">
        <v>14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94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95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79" t="s">
        <v>152</v>
      </c>
      <c r="B30" s="179"/>
      <c r="C30" s="179"/>
      <c r="D30" s="179"/>
      <c r="E30" s="179"/>
      <c r="F30" s="179"/>
      <c r="G30" s="179"/>
      <c r="H30" s="179"/>
      <c r="I30" s="179"/>
    </row>
    <row r="31" spans="1:9" x14ac:dyDescent="0.25">
      <c r="A31" s="77" t="s">
        <v>118</v>
      </c>
      <c r="B31" s="77" t="s">
        <v>119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96</v>
      </c>
      <c r="B32" s="77" t="s">
        <v>120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97</v>
      </c>
      <c r="B33" s="77" t="s">
        <v>121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293</v>
      </c>
      <c r="B34" s="82"/>
      <c r="C34" s="84"/>
      <c r="D34" s="84" t="s">
        <v>294</v>
      </c>
      <c r="E34" s="82"/>
      <c r="F34" s="82"/>
      <c r="G34" s="82"/>
      <c r="H34" s="82"/>
      <c r="I34" s="82"/>
    </row>
    <row r="35" spans="1:9" x14ac:dyDescent="0.25">
      <c r="A35" s="77" t="s">
        <v>150</v>
      </c>
      <c r="B35" s="77"/>
      <c r="C35" s="77"/>
      <c r="D35" s="77"/>
      <c r="E35" s="77"/>
      <c r="F35" s="77"/>
      <c r="G35" s="77"/>
      <c r="H35" s="79" t="s">
        <v>143</v>
      </c>
      <c r="I35" s="257"/>
    </row>
    <row r="36" spans="1:9" x14ac:dyDescent="0.25">
      <c r="A36" s="75" t="s">
        <v>140</v>
      </c>
      <c r="B36" s="75"/>
      <c r="C36" s="75"/>
      <c r="D36" s="75"/>
      <c r="E36" s="75"/>
      <c r="F36" s="75"/>
      <c r="I36" s="76"/>
    </row>
    <row r="37" spans="1:9" x14ac:dyDescent="0.25">
      <c r="A37" s="274"/>
      <c r="B37" s="274"/>
      <c r="C37" s="274"/>
      <c r="D37" s="274"/>
      <c r="E37" s="274"/>
      <c r="F37" s="274"/>
      <c r="G37" s="274"/>
      <c r="H37" s="274"/>
      <c r="I37" s="274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288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8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8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8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8"/>
    </row>
    <row r="7" spans="1:16" ht="15" x14ac:dyDescent="0.25">
      <c r="A7" s="120" t="s">
        <v>163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8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8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8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8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8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8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8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8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8"/>
    </row>
    <row r="17" spans="1:16" ht="15" x14ac:dyDescent="0.25">
      <c r="A17" s="120" t="s">
        <v>172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8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8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8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8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8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8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8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8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8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8"/>
    </row>
    <row r="28" spans="1:16" ht="15" x14ac:dyDescent="0.25">
      <c r="A28" s="120" t="s">
        <v>174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8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8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8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8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8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8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8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8"/>
    </row>
    <row r="37" spans="1:16" ht="15" x14ac:dyDescent="0.25">
      <c r="A37" s="75" t="s">
        <v>262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8"/>
    </row>
    <row r="38" spans="1:16" ht="15" x14ac:dyDescent="0.25">
      <c r="A38" s="120" t="s">
        <v>181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8">
        <v>0</v>
      </c>
      <c r="K39" s="77"/>
      <c r="L39" s="80"/>
      <c r="M39" s="80"/>
      <c r="N39" s="77"/>
      <c r="O39" s="77"/>
      <c r="P39" s="28"/>
    </row>
    <row r="40" spans="1:16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59">
        <v>1</v>
      </c>
      <c r="K40" s="82"/>
      <c r="L40" s="91"/>
      <c r="M40" s="91"/>
      <c r="N40" s="82"/>
      <c r="O40" s="82"/>
      <c r="P40" s="28"/>
    </row>
    <row r="41" spans="1:16" ht="15" x14ac:dyDescent="0.25">
      <c r="A41" s="75" t="s">
        <v>103</v>
      </c>
      <c r="B41" s="75"/>
      <c r="C41" s="75"/>
      <c r="D41" s="75"/>
      <c r="E41" s="75"/>
      <c r="F41" s="75"/>
      <c r="G41" s="75"/>
      <c r="H41" s="86"/>
      <c r="I41" s="75"/>
      <c r="J41" s="160">
        <v>3</v>
      </c>
      <c r="K41" s="95"/>
      <c r="L41" s="92"/>
      <c r="M41" s="92"/>
      <c r="N41" s="75"/>
      <c r="O41" s="75"/>
      <c r="P41" s="28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77"/>
      <c r="O43" s="77"/>
      <c r="P43" s="28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88"/>
      <c r="O44" s="88"/>
      <c r="P44" s="28"/>
    </row>
    <row r="45" spans="1:16" ht="15" x14ac:dyDescent="0.25">
      <c r="A45" s="121" t="s">
        <v>185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290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8"/>
      <c r="N46" s="77"/>
      <c r="O46" s="77"/>
      <c r="P46" s="28"/>
    </row>
    <row r="47" spans="1:16" ht="15" x14ac:dyDescent="0.25">
      <c r="A47" s="75" t="s">
        <v>291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92"/>
      <c r="N47" s="75"/>
      <c r="O47" s="75"/>
      <c r="P47" s="28"/>
    </row>
    <row r="48" spans="1:16" ht="15" x14ac:dyDescent="0.25">
      <c r="A48" s="121" t="s">
        <v>190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191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8"/>
    </row>
    <row r="50" spans="1:16" ht="15" x14ac:dyDescent="0.25">
      <c r="A50" s="82" t="s">
        <v>192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8"/>
    </row>
    <row r="51" spans="1:16" ht="15" x14ac:dyDescent="0.25">
      <c r="A51" s="82" t="s">
        <v>193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8"/>
    </row>
    <row r="52" spans="1:16" ht="15" x14ac:dyDescent="0.25">
      <c r="A52" s="82" t="s">
        <v>194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8"/>
    </row>
    <row r="53" spans="1:16" ht="15" x14ac:dyDescent="0.25">
      <c r="A53" s="82" t="s">
        <v>195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8"/>
    </row>
    <row r="54" spans="1:16" ht="15" x14ac:dyDescent="0.25">
      <c r="A54" s="82" t="s">
        <v>196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8"/>
    </row>
    <row r="55" spans="1:16" ht="15" x14ac:dyDescent="0.25">
      <c r="A55" s="88" t="s">
        <v>197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8"/>
    </row>
    <row r="56" spans="1:16" ht="15" x14ac:dyDescent="0.25">
      <c r="A56" s="88" t="s">
        <v>198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8"/>
    </row>
    <row r="57" spans="1:16" ht="15" x14ac:dyDescent="0.25">
      <c r="A57" s="120" t="s">
        <v>199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200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8"/>
    </row>
    <row r="59" spans="1:16" ht="15" x14ac:dyDescent="0.25">
      <c r="A59" s="77" t="s">
        <v>334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8"/>
    </row>
    <row r="60" spans="1:16" ht="15" x14ac:dyDescent="0.25">
      <c r="A60" s="77" t="s">
        <v>335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8"/>
    </row>
    <row r="61" spans="1:16" ht="15" x14ac:dyDescent="0.25">
      <c r="A61" s="77" t="s">
        <v>336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8"/>
    </row>
    <row r="62" spans="1:16" ht="15" x14ac:dyDescent="0.25">
      <c r="A62" s="82" t="s">
        <v>201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33" customWidth="1"/>
    <col min="10" max="12" width="3.7109375" style="133" customWidth="1"/>
  </cols>
  <sheetData>
    <row r="1" spans="1:12" ht="15.75" x14ac:dyDescent="0.2">
      <c r="A1" s="275" t="s">
        <v>333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x14ac:dyDescent="0.2">
      <c r="A2" s="173" t="s">
        <v>0</v>
      </c>
      <c r="B2" s="246" t="s">
        <v>126</v>
      </c>
      <c r="C2" s="174" t="s">
        <v>1</v>
      </c>
      <c r="D2" s="175" t="s">
        <v>9</v>
      </c>
      <c r="E2" s="175" t="s">
        <v>9</v>
      </c>
      <c r="F2" s="175" t="s">
        <v>9</v>
      </c>
      <c r="G2" s="175" t="s">
        <v>9</v>
      </c>
      <c r="H2" s="174" t="s">
        <v>1</v>
      </c>
      <c r="I2" s="176" t="s">
        <v>8</v>
      </c>
      <c r="J2" s="175" t="s">
        <v>22</v>
      </c>
      <c r="K2" s="175" t="s">
        <v>1</v>
      </c>
      <c r="L2" s="176" t="s">
        <v>8</v>
      </c>
    </row>
    <row r="3" spans="1:12" x14ac:dyDescent="0.25">
      <c r="A3" s="179" t="s">
        <v>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79" t="s">
        <v>15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79" t="s">
        <v>16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79" t="s">
        <v>17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51"/>
      <c r="I30" s="259"/>
      <c r="J30" s="251"/>
      <c r="K30" s="251"/>
      <c r="L30" s="251"/>
    </row>
    <row r="31" spans="1:12" x14ac:dyDescent="0.25">
      <c r="A31" s="179" t="s">
        <v>14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59"/>
      <c r="K35" s="259"/>
      <c r="L35" s="259"/>
    </row>
    <row r="36" spans="1:12" x14ac:dyDescent="0.25">
      <c r="A36" s="179" t="s">
        <v>18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79" t="s">
        <v>82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79" t="s">
        <v>139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</row>
    <row r="49" spans="1:12" x14ac:dyDescent="0.25">
      <c r="A49" s="77" t="s">
        <v>157</v>
      </c>
      <c r="B49" s="77"/>
      <c r="C49" s="77"/>
      <c r="D49" s="77"/>
      <c r="E49" s="77"/>
      <c r="F49" s="79" t="s">
        <v>145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158</v>
      </c>
      <c r="B50" s="77"/>
      <c r="C50" s="77"/>
      <c r="D50" s="77"/>
      <c r="E50" s="77"/>
      <c r="F50" s="79" t="s">
        <v>144</v>
      </c>
      <c r="G50" s="77"/>
      <c r="H50" s="77"/>
      <c r="I50" s="77"/>
      <c r="J50" s="77"/>
      <c r="K50" s="77"/>
      <c r="L50" s="77"/>
    </row>
    <row r="51" spans="1:12" x14ac:dyDescent="0.25">
      <c r="A51" s="75" t="s">
        <v>153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3" t="s">
        <v>0</v>
      </c>
      <c r="B1" s="246" t="s">
        <v>132</v>
      </c>
      <c r="C1" s="174" t="s">
        <v>1</v>
      </c>
      <c r="D1" s="175" t="s">
        <v>9</v>
      </c>
      <c r="E1" s="175" t="s">
        <v>9</v>
      </c>
      <c r="F1" s="175" t="s">
        <v>9</v>
      </c>
      <c r="G1" s="175" t="s">
        <v>1</v>
      </c>
      <c r="H1" s="175" t="s">
        <v>9</v>
      </c>
      <c r="I1" s="175" t="s">
        <v>9</v>
      </c>
    </row>
    <row r="2" spans="1:9" ht="15" x14ac:dyDescent="0.25">
      <c r="A2" s="179" t="s">
        <v>7</v>
      </c>
      <c r="B2" s="179"/>
      <c r="C2" s="179"/>
      <c r="D2" s="179"/>
      <c r="E2" s="179"/>
      <c r="F2" s="179"/>
      <c r="G2" s="179"/>
      <c r="H2" s="179"/>
      <c r="I2" s="179"/>
    </row>
    <row r="3" spans="1:9" ht="15" x14ac:dyDescent="0.25">
      <c r="A3" s="247" t="s">
        <v>109</v>
      </c>
      <c r="B3" s="247"/>
      <c r="C3" s="247"/>
      <c r="D3" s="158">
        <v>1</v>
      </c>
      <c r="E3" s="77"/>
      <c r="F3" s="77"/>
      <c r="G3" s="77"/>
      <c r="H3" s="77"/>
      <c r="I3" s="77"/>
    </row>
    <row r="4" spans="1:9" ht="15" x14ac:dyDescent="0.25">
      <c r="A4" s="249" t="s">
        <v>110</v>
      </c>
      <c r="B4" s="249"/>
      <c r="C4" s="249"/>
      <c r="D4" s="160">
        <v>2</v>
      </c>
      <c r="E4" s="88"/>
      <c r="F4" s="88"/>
      <c r="G4" s="88"/>
      <c r="H4" s="88"/>
      <c r="I4" s="88"/>
    </row>
    <row r="5" spans="1:9" ht="15" x14ac:dyDescent="0.25">
      <c r="A5" s="179" t="s">
        <v>111</v>
      </c>
      <c r="B5" s="179"/>
      <c r="C5" s="179"/>
      <c r="D5" s="179"/>
      <c r="E5" s="179"/>
      <c r="F5" s="179"/>
      <c r="G5" s="179"/>
      <c r="H5" s="179"/>
      <c r="I5" s="179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9" t="s">
        <v>112</v>
      </c>
      <c r="B8" s="179"/>
      <c r="C8" s="179"/>
      <c r="D8" s="179"/>
      <c r="E8" s="179"/>
      <c r="F8" s="179"/>
      <c r="G8" s="179"/>
      <c r="H8" s="179"/>
      <c r="I8" s="179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373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9" t="s">
        <v>113</v>
      </c>
      <c r="B11" s="179"/>
      <c r="C11" s="179"/>
      <c r="D11" s="179"/>
      <c r="E11" s="179"/>
      <c r="F11" s="179"/>
      <c r="G11" s="179"/>
      <c r="H11" s="179"/>
      <c r="I11" s="179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114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99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9" t="s">
        <v>100</v>
      </c>
      <c r="B15" s="179"/>
      <c r="C15" s="179"/>
      <c r="D15" s="179"/>
      <c r="E15" s="179"/>
      <c r="F15" s="179"/>
      <c r="G15" s="179"/>
      <c r="H15" s="179"/>
      <c r="I15" s="179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58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58">
        <v>2</v>
      </c>
    </row>
    <row r="18" spans="1:9" ht="15" x14ac:dyDescent="0.25">
      <c r="A18" s="75" t="s">
        <v>123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122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71" t="s">
        <v>341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x14ac:dyDescent="0.2">
      <c r="A2" s="260" t="s">
        <v>0</v>
      </c>
      <c r="B2" s="221" t="s">
        <v>202</v>
      </c>
      <c r="C2" s="221" t="s">
        <v>1</v>
      </c>
      <c r="D2" s="222" t="s">
        <v>8</v>
      </c>
      <c r="E2" s="222" t="s">
        <v>9</v>
      </c>
      <c r="F2" s="221" t="s">
        <v>1</v>
      </c>
      <c r="G2" s="222" t="s">
        <v>9</v>
      </c>
      <c r="H2" s="222" t="s">
        <v>9</v>
      </c>
      <c r="I2" s="221">
        <v>0</v>
      </c>
      <c r="J2" s="221">
        <v>0</v>
      </c>
      <c r="K2" s="222" t="s">
        <v>9</v>
      </c>
      <c r="L2" s="220" t="s">
        <v>1</v>
      </c>
      <c r="M2" s="178" t="s">
        <v>9</v>
      </c>
    </row>
    <row r="3" spans="1:13" x14ac:dyDescent="0.25">
      <c r="A3" s="179" t="s">
        <v>203</v>
      </c>
      <c r="B3" s="180"/>
      <c r="C3" s="182"/>
      <c r="D3" s="181"/>
      <c r="E3" s="181"/>
      <c r="F3" s="181"/>
      <c r="G3" s="181"/>
      <c r="H3" s="183"/>
      <c r="I3" s="183"/>
      <c r="J3" s="183"/>
      <c r="K3" s="183"/>
      <c r="L3" s="183"/>
      <c r="M3" s="183"/>
    </row>
    <row r="4" spans="1:13" x14ac:dyDescent="0.25">
      <c r="A4" s="77" t="s">
        <v>204</v>
      </c>
      <c r="B4" s="77"/>
      <c r="C4" s="261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9" t="s">
        <v>206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9"/>
      <c r="M6" s="184"/>
    </row>
    <row r="7" spans="1:13" x14ac:dyDescent="0.25">
      <c r="A7" s="77" t="s">
        <v>261</v>
      </c>
      <c r="B7" s="77"/>
      <c r="C7" s="77"/>
      <c r="D7" s="261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207</v>
      </c>
      <c r="B8" s="77"/>
      <c r="C8" s="77"/>
      <c r="D8" s="26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208</v>
      </c>
      <c r="B9" s="82"/>
      <c r="C9" s="82"/>
      <c r="D9" s="26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209</v>
      </c>
      <c r="B10" s="82"/>
      <c r="C10" s="82"/>
      <c r="D10" s="26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210</v>
      </c>
      <c r="B11" s="82"/>
      <c r="C11" s="82"/>
      <c r="D11" s="26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9" t="s">
        <v>212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5"/>
      <c r="M13" s="186"/>
    </row>
    <row r="14" spans="1:13" x14ac:dyDescent="0.25">
      <c r="A14" s="77" t="s">
        <v>213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9" t="s">
        <v>215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5"/>
      <c r="M16" s="186"/>
    </row>
    <row r="17" spans="1:13" x14ac:dyDescent="0.25">
      <c r="A17" s="77" t="s">
        <v>216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9" t="s">
        <v>236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5"/>
      <c r="M19" s="186"/>
    </row>
    <row r="20" spans="1:13" x14ac:dyDescent="0.25">
      <c r="A20" s="75" t="s">
        <v>258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9" t="s">
        <v>259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5"/>
      <c r="M21" s="186"/>
    </row>
    <row r="22" spans="1:13" x14ac:dyDescent="0.25">
      <c r="A22" s="75" t="s">
        <v>260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7" t="s">
        <v>190</v>
      </c>
      <c r="B23" s="180"/>
      <c r="C23" s="180"/>
      <c r="D23" s="180"/>
      <c r="E23" s="180"/>
      <c r="F23" s="180"/>
      <c r="G23" s="180"/>
      <c r="H23" s="180"/>
      <c r="I23" s="180"/>
      <c r="J23" s="188"/>
      <c r="K23" s="180"/>
      <c r="L23" s="180"/>
      <c r="M23" s="184"/>
    </row>
    <row r="24" spans="1:13" x14ac:dyDescent="0.25">
      <c r="A24" s="77" t="s">
        <v>191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192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218</v>
      </c>
      <c r="L25" s="84"/>
      <c r="M25" s="91"/>
    </row>
    <row r="26" spans="1:13" x14ac:dyDescent="0.25">
      <c r="A26" s="82" t="s">
        <v>193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125</v>
      </c>
      <c r="L26" s="84"/>
      <c r="M26" s="91"/>
    </row>
    <row r="27" spans="1:13" x14ac:dyDescent="0.25">
      <c r="A27" s="88" t="s">
        <v>194</v>
      </c>
      <c r="B27" s="88"/>
      <c r="C27" s="88"/>
      <c r="D27" s="88"/>
      <c r="E27" s="88"/>
      <c r="F27" s="88"/>
      <c r="G27" s="88"/>
      <c r="H27" s="88"/>
      <c r="I27" s="88"/>
      <c r="K27" s="101" t="s">
        <v>104</v>
      </c>
      <c r="L27" s="87"/>
      <c r="M27" s="93"/>
    </row>
    <row r="28" spans="1:13" x14ac:dyDescent="0.25">
      <c r="A28" s="179" t="s">
        <v>219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89"/>
      <c r="M28" s="189"/>
    </row>
    <row r="29" spans="1:13" x14ac:dyDescent="0.25">
      <c r="A29" s="77" t="s">
        <v>220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221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222</v>
      </c>
    </row>
    <row r="31" spans="1:13" x14ac:dyDescent="0.25">
      <c r="A31" s="77" t="s">
        <v>381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104</v>
      </c>
    </row>
    <row r="32" spans="1:13" x14ac:dyDescent="0.25">
      <c r="A32" s="75" t="s">
        <v>223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271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329</v>
      </c>
      <c r="B35" s="82"/>
      <c r="C35" s="82"/>
      <c r="D35" s="82"/>
      <c r="E35" s="82" t="s">
        <v>224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63" t="s">
        <v>225</v>
      </c>
      <c r="B36" s="263"/>
      <c r="C36" s="263"/>
      <c r="D36" s="263"/>
      <c r="E36" s="134" t="s">
        <v>226</v>
      </c>
      <c r="F36" s="263"/>
      <c r="G36" s="263"/>
      <c r="H36" s="263"/>
      <c r="I36" s="263"/>
      <c r="J36" s="263"/>
      <c r="K36" s="263"/>
      <c r="L36" s="82"/>
      <c r="M36" s="91"/>
    </row>
    <row r="37" spans="1:13" x14ac:dyDescent="0.25">
      <c r="A37" s="82" t="s">
        <v>227</v>
      </c>
      <c r="B37" s="82"/>
      <c r="C37" s="82"/>
      <c r="D37" s="82"/>
      <c r="E37" s="82" t="s">
        <v>228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229</v>
      </c>
      <c r="B38" s="75"/>
      <c r="C38" s="75"/>
      <c r="D38" s="75"/>
      <c r="E38" s="75" t="s">
        <v>230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332</v>
      </c>
      <c r="B39" s="82"/>
      <c r="C39" s="82"/>
      <c r="D39" s="82"/>
      <c r="E39" s="82" t="s">
        <v>266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330</v>
      </c>
      <c r="B40" s="82"/>
      <c r="C40" s="82"/>
      <c r="D40" s="82"/>
      <c r="E40" s="82" t="s">
        <v>331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231</v>
      </c>
      <c r="B41" s="82"/>
      <c r="C41" s="82"/>
      <c r="D41" s="82"/>
      <c r="E41" s="82" t="s">
        <v>267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268</v>
      </c>
      <c r="B42" s="82"/>
      <c r="C42" s="82"/>
      <c r="D42" s="82"/>
      <c r="E42" s="82" t="s">
        <v>232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233</v>
      </c>
      <c r="B43" s="82"/>
      <c r="C43" s="82"/>
      <c r="D43" s="82"/>
      <c r="E43" s="82" t="s">
        <v>269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234</v>
      </c>
      <c r="B44" s="82"/>
      <c r="C44" s="82"/>
      <c r="D44" s="82"/>
      <c r="E44" s="82" t="s">
        <v>270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0"/>
      <c r="Q13" s="59"/>
      <c r="R13" s="59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0"/>
      <c r="Q14" s="60"/>
      <c r="R14" s="60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0"/>
      <c r="Q15" s="59"/>
      <c r="R15" s="59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0"/>
      <c r="Q16" s="60"/>
      <c r="R16" s="60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0"/>
      <c r="Q17" s="59"/>
      <c r="R17" s="59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0"/>
      <c r="Q18" s="60"/>
      <c r="R18" s="60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2"/>
      <c r="Q19" s="62"/>
      <c r="R19" s="62"/>
      <c r="S19" s="43"/>
      <c r="T19" s="43"/>
    </row>
    <row r="20" spans="1:20" x14ac:dyDescent="0.2">
      <c r="A20" s="9" t="s">
        <v>172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67"/>
      <c r="Q29" s="67"/>
      <c r="R29" s="67"/>
      <c r="S29" s="43"/>
      <c r="T29" s="43"/>
    </row>
    <row r="30" spans="1:20" x14ac:dyDescent="0.2">
      <c r="A30" s="9" t="s">
        <v>174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8"/>
      <c r="Q32" s="58"/>
      <c r="R32" s="58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0"/>
      <c r="Q33" s="60"/>
      <c r="R33" s="60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5"/>
      <c r="Q34" s="65"/>
      <c r="R34" s="65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5"/>
      <c r="Q35" s="65"/>
      <c r="R35" s="65"/>
      <c r="S35" s="17"/>
      <c r="T35" s="17"/>
    </row>
    <row r="36" spans="1:20" x14ac:dyDescent="0.2">
      <c r="A36" s="68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5"/>
      <c r="Q36" s="65"/>
      <c r="R36" s="65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5"/>
      <c r="Q37" s="65"/>
      <c r="R37" s="65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5"/>
      <c r="Q38" s="65"/>
      <c r="R38" s="65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0"/>
      <c r="Q46" s="70"/>
      <c r="R46" s="70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1" t="s">
        <v>98</v>
      </c>
      <c r="P47" s="67"/>
      <c r="Q47" s="67"/>
      <c r="R47" s="67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101</v>
      </c>
      <c r="R49" s="70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98</v>
      </c>
      <c r="R51" s="65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5"/>
      <c r="Q55" s="67"/>
      <c r="R55" s="67"/>
      <c r="S55" s="50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5"/>
      <c r="Q56" s="65"/>
      <c r="R56" s="65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5"/>
      <c r="Q57" s="65"/>
      <c r="R57" s="65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5"/>
      <c r="Q58" s="70"/>
      <c r="R58" s="70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0"/>
      <c r="Q59" s="70"/>
      <c r="R59" s="70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1"/>
      <c r="N60" s="43"/>
      <c r="O60" s="44"/>
      <c r="P60" s="66"/>
      <c r="Q60" s="66"/>
      <c r="R60" s="66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1"/>
      <c r="N61" s="43"/>
      <c r="O61" s="44"/>
      <c r="P61" s="67"/>
      <c r="Q61" s="67"/>
      <c r="R61" s="67"/>
      <c r="S61" s="72">
        <v>9</v>
      </c>
      <c r="T61" s="43"/>
    </row>
    <row r="62" spans="1:20" x14ac:dyDescent="0.2">
      <c r="A62" s="9" t="s">
        <v>199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337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338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339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71" t="s">
        <v>342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x14ac:dyDescent="0.2">
      <c r="A2" s="260" t="s">
        <v>0</v>
      </c>
      <c r="B2" s="232" t="s">
        <v>235</v>
      </c>
      <c r="C2" s="232" t="s">
        <v>1</v>
      </c>
      <c r="D2" s="227" t="s">
        <v>8</v>
      </c>
      <c r="E2" s="227" t="s">
        <v>9</v>
      </c>
      <c r="F2" s="232" t="s">
        <v>1</v>
      </c>
      <c r="G2" s="227" t="s">
        <v>9</v>
      </c>
      <c r="H2" s="227" t="s">
        <v>9</v>
      </c>
      <c r="I2" s="227" t="s">
        <v>9</v>
      </c>
      <c r="J2" s="232">
        <v>0</v>
      </c>
      <c r="K2" s="227" t="s">
        <v>9</v>
      </c>
      <c r="L2" s="232" t="s">
        <v>1</v>
      </c>
      <c r="M2" s="227" t="s">
        <v>9</v>
      </c>
    </row>
    <row r="3" spans="1:13" x14ac:dyDescent="0.25">
      <c r="A3" s="179" t="s">
        <v>203</v>
      </c>
      <c r="B3" s="180"/>
      <c r="C3" s="182"/>
      <c r="D3" s="181"/>
      <c r="E3" s="181"/>
      <c r="F3" s="181"/>
      <c r="G3" s="181"/>
      <c r="H3" s="183"/>
      <c r="I3" s="183"/>
      <c r="J3" s="183"/>
      <c r="K3" s="183"/>
      <c r="L3" s="183"/>
      <c r="M3" s="183"/>
    </row>
    <row r="4" spans="1:13" x14ac:dyDescent="0.25">
      <c r="A4" s="77" t="s">
        <v>204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9" t="s">
        <v>206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9"/>
      <c r="M6" s="184"/>
    </row>
    <row r="7" spans="1:13" x14ac:dyDescent="0.25">
      <c r="A7" s="77" t="s">
        <v>261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207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208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209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210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211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9" t="s">
        <v>212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5"/>
      <c r="M13" s="186"/>
    </row>
    <row r="14" spans="1:13" x14ac:dyDescent="0.25">
      <c r="A14" s="77" t="s">
        <v>213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9" t="s">
        <v>215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5"/>
      <c r="M16" s="186"/>
    </row>
    <row r="17" spans="1:13" x14ac:dyDescent="0.25">
      <c r="A17" s="77" t="s">
        <v>216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7" t="s">
        <v>236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89"/>
      <c r="M19" s="184"/>
    </row>
    <row r="20" spans="1:13" x14ac:dyDescent="0.25">
      <c r="A20" s="77" t="s">
        <v>379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380</v>
      </c>
      <c r="B21" s="88"/>
      <c r="C21" s="88"/>
      <c r="D21" s="88"/>
      <c r="E21" s="88"/>
      <c r="F21" s="88"/>
      <c r="G21" s="88"/>
      <c r="H21" s="88"/>
      <c r="I21" s="99" t="s">
        <v>98</v>
      </c>
      <c r="K21" s="88"/>
      <c r="L21" s="88"/>
      <c r="M21" s="93"/>
    </row>
    <row r="22" spans="1:13" x14ac:dyDescent="0.25">
      <c r="A22" s="187" t="s">
        <v>259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89"/>
      <c r="M22" s="184"/>
    </row>
    <row r="23" spans="1:13" x14ac:dyDescent="0.25">
      <c r="A23" s="75" t="s">
        <v>220</v>
      </c>
      <c r="B23" s="75"/>
      <c r="C23" s="75"/>
      <c r="D23" s="75"/>
      <c r="E23" s="75"/>
      <c r="F23" s="75"/>
      <c r="G23" s="75"/>
      <c r="H23" s="75"/>
      <c r="I23" s="100"/>
      <c r="J23" s="132">
        <v>0</v>
      </c>
      <c r="K23" s="75"/>
      <c r="L23" s="75"/>
      <c r="M23" s="92"/>
    </row>
    <row r="24" spans="1:13" x14ac:dyDescent="0.25">
      <c r="A24" s="187" t="s">
        <v>190</v>
      </c>
      <c r="B24" s="180"/>
      <c r="C24" s="180"/>
      <c r="D24" s="180"/>
      <c r="E24" s="180"/>
      <c r="F24" s="180"/>
      <c r="G24" s="180"/>
      <c r="H24" s="180"/>
      <c r="I24" s="180"/>
      <c r="J24" s="188"/>
      <c r="K24" s="180"/>
      <c r="L24" s="180"/>
      <c r="M24" s="184"/>
    </row>
    <row r="25" spans="1:13" x14ac:dyDescent="0.25">
      <c r="A25" s="77" t="s">
        <v>191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192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218</v>
      </c>
      <c r="L26" s="84"/>
      <c r="M26" s="91"/>
    </row>
    <row r="27" spans="1:13" x14ac:dyDescent="0.25">
      <c r="A27" s="82" t="s">
        <v>193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125</v>
      </c>
      <c r="L27" s="84"/>
      <c r="M27" s="91"/>
    </row>
    <row r="28" spans="1:13" x14ac:dyDescent="0.25">
      <c r="A28" s="88" t="s">
        <v>194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104</v>
      </c>
      <c r="L28" s="87"/>
      <c r="M28" s="93"/>
    </row>
    <row r="29" spans="1:13" x14ac:dyDescent="0.25">
      <c r="A29" s="179" t="s">
        <v>219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89"/>
      <c r="M29" s="189"/>
    </row>
    <row r="30" spans="1:13" x14ac:dyDescent="0.25">
      <c r="A30" s="77" t="s">
        <v>220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221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222</v>
      </c>
    </row>
    <row r="32" spans="1:13" x14ac:dyDescent="0.25">
      <c r="A32" s="75" t="s">
        <v>223</v>
      </c>
    </row>
    <row r="33" spans="1:13" x14ac:dyDescent="0.25">
      <c r="A33" s="74" t="s">
        <v>124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329</v>
      </c>
      <c r="B34" s="82"/>
      <c r="C34" s="82"/>
      <c r="D34" s="82"/>
      <c r="E34" s="82" t="s">
        <v>224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330</v>
      </c>
      <c r="B35" s="82"/>
      <c r="C35" s="82"/>
      <c r="D35" s="82"/>
      <c r="E35" s="82" t="s">
        <v>331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34" t="s">
        <v>225</v>
      </c>
      <c r="B36" s="134"/>
      <c r="C36" s="134"/>
      <c r="D36" s="134"/>
      <c r="E36" s="134" t="s">
        <v>237</v>
      </c>
      <c r="F36" s="134"/>
      <c r="G36" s="134"/>
      <c r="H36" s="134"/>
      <c r="I36" s="134"/>
      <c r="J36" s="84"/>
      <c r="K36" s="84"/>
      <c r="L36" s="83"/>
      <c r="M36" s="85"/>
    </row>
    <row r="37" spans="1:13" x14ac:dyDescent="0.25">
      <c r="A37" s="82" t="s">
        <v>227</v>
      </c>
      <c r="B37" s="82"/>
      <c r="C37" s="82"/>
      <c r="D37" s="82"/>
      <c r="E37" s="82" t="s">
        <v>238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229</v>
      </c>
      <c r="B38" s="75"/>
      <c r="C38" s="75"/>
      <c r="D38" s="75"/>
      <c r="E38" s="75" t="s">
        <v>230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231</v>
      </c>
      <c r="B39" s="82"/>
      <c r="C39" s="82"/>
      <c r="D39" s="82"/>
      <c r="E39" s="82" t="s">
        <v>267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378</v>
      </c>
      <c r="B40" s="82"/>
      <c r="C40" s="82"/>
      <c r="D40" s="82"/>
      <c r="E40" s="82" t="s">
        <v>232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233</v>
      </c>
      <c r="B41" s="82"/>
      <c r="C41" s="82"/>
      <c r="D41" s="82"/>
      <c r="E41" s="82" t="s">
        <v>269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34" t="s">
        <v>234</v>
      </c>
      <c r="B42" s="263"/>
      <c r="C42" s="263"/>
      <c r="D42" s="263"/>
      <c r="E42" s="134" t="s">
        <v>270</v>
      </c>
      <c r="F42" s="263"/>
      <c r="G42" s="263"/>
      <c r="H42" s="263"/>
      <c r="I42" s="263"/>
      <c r="J42" s="263"/>
      <c r="K42" s="263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8" t="s">
        <v>0</v>
      </c>
      <c r="B1" s="149" t="s">
        <v>134</v>
      </c>
      <c r="C1" s="150" t="s">
        <v>1</v>
      </c>
      <c r="D1" s="151" t="str">
        <f>D3</f>
        <v>BM 220 MB</v>
      </c>
    </row>
    <row r="2" spans="1:4" ht="15" x14ac:dyDescent="0.25">
      <c r="A2" s="120" t="s">
        <v>246</v>
      </c>
      <c r="B2" s="120"/>
      <c r="C2" s="120"/>
      <c r="D2" s="152"/>
    </row>
    <row r="3" spans="1:4" ht="15" x14ac:dyDescent="0.25">
      <c r="A3" s="77" t="s">
        <v>239</v>
      </c>
      <c r="B3" s="77"/>
      <c r="C3" s="77"/>
      <c r="D3" s="137" t="s">
        <v>343</v>
      </c>
    </row>
    <row r="4" spans="1:4" ht="15" x14ac:dyDescent="0.25">
      <c r="A4" s="138" t="s">
        <v>240</v>
      </c>
      <c r="B4" s="139"/>
      <c r="C4" s="140"/>
      <c r="D4" s="138" t="s">
        <v>344</v>
      </c>
    </row>
    <row r="5" spans="1:4" ht="15" x14ac:dyDescent="0.25">
      <c r="A5" s="138" t="s">
        <v>241</v>
      </c>
      <c r="B5" s="139"/>
      <c r="C5" s="140"/>
      <c r="D5" s="138" t="s">
        <v>359</v>
      </c>
    </row>
    <row r="6" spans="1:4" ht="15" x14ac:dyDescent="0.25">
      <c r="A6" s="138" t="s">
        <v>242</v>
      </c>
      <c r="B6" s="139"/>
      <c r="C6" s="140"/>
      <c r="D6" s="138" t="s">
        <v>345</v>
      </c>
    </row>
    <row r="7" spans="1:4" ht="15" x14ac:dyDescent="0.25">
      <c r="A7" s="137" t="s">
        <v>243</v>
      </c>
      <c r="B7" s="141"/>
      <c r="C7" s="142"/>
      <c r="D7" s="137" t="s">
        <v>346</v>
      </c>
    </row>
    <row r="8" spans="1:4" ht="15" x14ac:dyDescent="0.25">
      <c r="A8" s="120" t="s">
        <v>247</v>
      </c>
      <c r="B8" s="120"/>
      <c r="C8" s="120"/>
      <c r="D8" s="152"/>
    </row>
    <row r="9" spans="1:4" ht="15" x14ac:dyDescent="0.25">
      <c r="A9" s="77" t="s">
        <v>248</v>
      </c>
      <c r="B9" s="77"/>
      <c r="C9" s="77"/>
      <c r="D9" s="137" t="s">
        <v>347</v>
      </c>
    </row>
    <row r="10" spans="1:4" ht="210" x14ac:dyDescent="0.25">
      <c r="A10" s="143" t="s">
        <v>257</v>
      </c>
      <c r="B10" s="77"/>
      <c r="C10" s="77"/>
      <c r="D10" s="138" t="s">
        <v>348</v>
      </c>
    </row>
    <row r="11" spans="1:4" ht="270" x14ac:dyDescent="0.25">
      <c r="A11" s="143" t="s">
        <v>249</v>
      </c>
      <c r="B11" s="77"/>
      <c r="C11" s="77"/>
      <c r="D11" s="138" t="s">
        <v>349</v>
      </c>
    </row>
    <row r="12" spans="1:4" ht="15" x14ac:dyDescent="0.25">
      <c r="A12" s="77" t="s">
        <v>250</v>
      </c>
      <c r="B12" s="77"/>
      <c r="C12" s="77"/>
      <c r="D12" s="138" t="s">
        <v>350</v>
      </c>
    </row>
    <row r="13" spans="1:4" ht="135" x14ac:dyDescent="0.2">
      <c r="A13" s="144" t="s">
        <v>251</v>
      </c>
      <c r="B13" s="145"/>
      <c r="C13" s="145"/>
      <c r="D13" s="144" t="s">
        <v>351</v>
      </c>
    </row>
    <row r="14" spans="1:4" ht="165" x14ac:dyDescent="0.2">
      <c r="A14" s="144" t="s">
        <v>274</v>
      </c>
      <c r="B14" s="145"/>
      <c r="C14" s="145"/>
      <c r="D14" s="144" t="s">
        <v>352</v>
      </c>
    </row>
    <row r="15" spans="1:4" ht="120" x14ac:dyDescent="0.2">
      <c r="A15" s="144" t="s">
        <v>275</v>
      </c>
      <c r="B15" s="145"/>
      <c r="C15" s="145"/>
      <c r="D15" s="144" t="s">
        <v>353</v>
      </c>
    </row>
    <row r="16" spans="1:4" ht="75" x14ac:dyDescent="0.2">
      <c r="A16" s="144" t="s">
        <v>252</v>
      </c>
      <c r="B16" s="145"/>
      <c r="C16" s="145"/>
      <c r="D16" s="144" t="s">
        <v>354</v>
      </c>
    </row>
    <row r="17" spans="1:4" ht="75" x14ac:dyDescent="0.2">
      <c r="A17" s="144" t="s">
        <v>253</v>
      </c>
      <c r="B17" s="145"/>
      <c r="C17" s="145"/>
      <c r="D17" s="144" t="s">
        <v>355</v>
      </c>
    </row>
    <row r="18" spans="1:4" ht="15" x14ac:dyDescent="0.25">
      <c r="A18" s="120" t="s">
        <v>255</v>
      </c>
      <c r="B18" s="120"/>
      <c r="C18" s="120"/>
      <c r="D18" s="152"/>
    </row>
    <row r="19" spans="1:4" ht="135" x14ac:dyDescent="0.25">
      <c r="A19" s="153" t="s">
        <v>254</v>
      </c>
      <c r="B19" s="153"/>
      <c r="C19" s="146"/>
      <c r="D19" s="136" t="s">
        <v>356</v>
      </c>
    </row>
    <row r="20" spans="1:4" ht="15" x14ac:dyDescent="0.25">
      <c r="A20" s="138" t="s">
        <v>273</v>
      </c>
      <c r="B20" s="138"/>
      <c r="C20" s="147"/>
      <c r="D20" s="138" t="s">
        <v>357</v>
      </c>
    </row>
    <row r="21" spans="1:4" ht="15" x14ac:dyDescent="0.25">
      <c r="A21" s="77" t="s">
        <v>256</v>
      </c>
      <c r="B21" s="138"/>
      <c r="C21" s="147"/>
      <c r="D21" s="138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299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9" t="s">
        <v>300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3"/>
      <c r="O7" s="183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171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9" t="s">
        <v>301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3"/>
      <c r="O17" s="183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9" t="s">
        <v>302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3"/>
      <c r="O28" s="183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262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9" t="s">
        <v>181</v>
      </c>
      <c r="B38" s="180"/>
      <c r="C38" s="180"/>
      <c r="D38" s="180"/>
      <c r="E38" s="180"/>
      <c r="F38" s="180"/>
      <c r="G38" s="180"/>
      <c r="H38" s="180"/>
      <c r="I38" s="180"/>
      <c r="J38" s="180"/>
      <c r="K38" s="89"/>
      <c r="L38" s="184"/>
      <c r="M38" s="184"/>
      <c r="N38" s="180"/>
      <c r="O38" s="180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8">
        <v>0</v>
      </c>
      <c r="K39" s="77"/>
      <c r="L39" s="80"/>
      <c r="M39" s="80"/>
      <c r="N39" s="77"/>
      <c r="O39" s="77"/>
    </row>
    <row r="40" spans="1:15" ht="15" x14ac:dyDescent="0.25">
      <c r="A40" s="82" t="s">
        <v>182</v>
      </c>
      <c r="B40" s="82"/>
      <c r="C40" s="82"/>
      <c r="D40" s="82"/>
      <c r="E40" s="82"/>
      <c r="F40" s="82"/>
      <c r="G40" s="82"/>
      <c r="H40" s="82"/>
      <c r="I40" s="82"/>
      <c r="J40" s="159">
        <v>1</v>
      </c>
      <c r="K40" s="82"/>
      <c r="L40" s="91"/>
      <c r="M40" s="91"/>
      <c r="N40" s="82"/>
      <c r="O40" s="82"/>
    </row>
    <row r="41" spans="1:15" ht="15" x14ac:dyDescent="0.25">
      <c r="A41" s="82" t="s">
        <v>103</v>
      </c>
      <c r="B41" s="82"/>
      <c r="C41" s="82"/>
      <c r="D41" s="82"/>
      <c r="E41" s="82"/>
      <c r="F41" s="82"/>
      <c r="G41" s="82"/>
      <c r="H41" s="82"/>
      <c r="I41" s="82"/>
      <c r="J41" s="159">
        <v>3</v>
      </c>
      <c r="K41" s="82"/>
      <c r="L41" s="91"/>
      <c r="M41" s="91"/>
      <c r="N41" s="82"/>
      <c r="O41" s="82"/>
    </row>
    <row r="42" spans="1:15" ht="15" x14ac:dyDescent="0.25">
      <c r="A42" s="75" t="s">
        <v>304</v>
      </c>
      <c r="B42" s="75"/>
      <c r="C42" s="75"/>
      <c r="D42" s="75"/>
      <c r="E42" s="75"/>
      <c r="F42" s="75"/>
      <c r="G42" s="75"/>
      <c r="H42" s="75"/>
      <c r="I42" s="75"/>
      <c r="J42" s="160">
        <v>4</v>
      </c>
      <c r="K42" s="75"/>
      <c r="L42" s="92"/>
      <c r="M42" s="92"/>
      <c r="N42" s="75"/>
      <c r="O42" s="75"/>
    </row>
    <row r="43" spans="1:15" ht="15" x14ac:dyDescent="0.25">
      <c r="A43" s="187" t="s">
        <v>73</v>
      </c>
      <c r="B43" s="180"/>
      <c r="C43" s="180"/>
      <c r="D43" s="180"/>
      <c r="E43" s="180"/>
      <c r="F43" s="180"/>
      <c r="G43" s="180"/>
      <c r="H43" s="180"/>
      <c r="I43" s="180"/>
      <c r="J43" s="188"/>
      <c r="K43" s="180"/>
      <c r="L43" s="184"/>
      <c r="M43" s="184"/>
      <c r="N43" s="180"/>
      <c r="O43" s="180"/>
    </row>
    <row r="44" spans="1:15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58">
        <v>0</v>
      </c>
      <c r="L44" s="98"/>
      <c r="M44" s="98"/>
      <c r="N44" s="77"/>
      <c r="O44" s="77"/>
    </row>
    <row r="45" spans="1:15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61">
        <v>2</v>
      </c>
      <c r="L45" s="93"/>
      <c r="M45" s="93"/>
      <c r="N45" s="88"/>
      <c r="O45" s="88"/>
    </row>
    <row r="46" spans="1:15" ht="15" x14ac:dyDescent="0.25">
      <c r="A46" s="187" t="s">
        <v>185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8"/>
      <c r="L46" s="184"/>
      <c r="M46" s="184"/>
      <c r="N46" s="180"/>
      <c r="O46" s="180"/>
    </row>
    <row r="47" spans="1:15" ht="15" x14ac:dyDescent="0.25">
      <c r="A47" s="77" t="s">
        <v>186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8">
        <v>0</v>
      </c>
      <c r="M47" s="96"/>
      <c r="N47" s="77"/>
      <c r="O47" s="77"/>
    </row>
    <row r="48" spans="1:15" ht="15" x14ac:dyDescent="0.25">
      <c r="A48" s="75" t="s">
        <v>187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60">
        <v>1</v>
      </c>
      <c r="M48" s="100"/>
      <c r="N48" s="75"/>
      <c r="O48" s="75"/>
    </row>
    <row r="49" spans="1:15" ht="15" x14ac:dyDescent="0.25">
      <c r="A49" s="82" t="s">
        <v>188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9">
        <v>2</v>
      </c>
      <c r="M49" s="97"/>
      <c r="N49" s="82"/>
      <c r="O49" s="82"/>
    </row>
    <row r="50" spans="1:15" ht="15" x14ac:dyDescent="0.25">
      <c r="A50" s="75" t="s">
        <v>189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60">
        <v>3</v>
      </c>
      <c r="M50" s="100"/>
      <c r="N50" s="75"/>
      <c r="O50" s="75"/>
    </row>
    <row r="51" spans="1:15" ht="15" x14ac:dyDescent="0.25">
      <c r="A51" s="187" t="s">
        <v>190</v>
      </c>
      <c r="B51" s="180"/>
      <c r="C51" s="180"/>
      <c r="D51" s="180"/>
      <c r="E51" s="180"/>
      <c r="F51" s="180"/>
      <c r="G51" s="180"/>
      <c r="H51" s="180"/>
      <c r="I51" s="180"/>
      <c r="J51" s="188"/>
      <c r="K51" s="180"/>
      <c r="L51" s="184"/>
      <c r="M51" s="184"/>
      <c r="N51" s="183"/>
      <c r="O51" s="183"/>
    </row>
    <row r="52" spans="1:15" ht="15" x14ac:dyDescent="0.25">
      <c r="A52" s="77" t="s">
        <v>191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192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193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197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9" t="s">
        <v>199</v>
      </c>
      <c r="B60" s="183"/>
      <c r="C60" s="183"/>
      <c r="D60" s="183"/>
      <c r="E60" s="183"/>
      <c r="F60" s="183"/>
      <c r="G60" s="183"/>
      <c r="H60" s="183"/>
      <c r="I60" s="183"/>
      <c r="J60" s="183"/>
      <c r="K60" s="89"/>
      <c r="L60" s="189"/>
      <c r="M60" s="189"/>
      <c r="N60" s="183"/>
      <c r="O60" s="183"/>
    </row>
    <row r="61" spans="1:15" ht="15" x14ac:dyDescent="0.25">
      <c r="A61" s="77" t="s">
        <v>200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334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335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336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201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303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5"/>
    <col min="17" max="17" width="9.140625" style="29"/>
  </cols>
  <sheetData>
    <row r="1" spans="1:17" ht="23.25" x14ac:dyDescent="0.35">
      <c r="A1" s="265" t="s">
        <v>361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47"/>
      <c r="Q1" s="39"/>
    </row>
    <row r="2" spans="1:17" x14ac:dyDescent="0.2">
      <c r="A2" s="103" t="s">
        <v>0</v>
      </c>
      <c r="B2" s="104" t="s">
        <v>276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9" t="s">
        <v>9</v>
      </c>
      <c r="L2" s="129" t="s">
        <v>9</v>
      </c>
      <c r="M2" s="107" t="s">
        <v>1</v>
      </c>
      <c r="N2" s="107" t="s">
        <v>9</v>
      </c>
      <c r="O2" s="107" t="s">
        <v>9</v>
      </c>
      <c r="P2" s="53"/>
      <c r="Q2" s="219"/>
    </row>
    <row r="3" spans="1:17" x14ac:dyDescent="0.25">
      <c r="A3" s="155" t="s">
        <v>7</v>
      </c>
      <c r="B3" s="209"/>
      <c r="C3" s="210"/>
      <c r="D3" s="210"/>
      <c r="E3" s="211"/>
      <c r="F3" s="210"/>
      <c r="G3" s="210"/>
      <c r="H3" s="212"/>
      <c r="I3" s="212"/>
      <c r="J3" s="212"/>
      <c r="K3" s="212"/>
      <c r="L3" s="212"/>
      <c r="M3" s="212"/>
      <c r="N3" s="212"/>
      <c r="O3" s="212"/>
      <c r="P3" s="46"/>
      <c r="Q3" s="30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6"/>
      <c r="Q4" s="30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6"/>
      <c r="Q5" s="30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6"/>
      <c r="Q6" s="30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6"/>
      <c r="Q7" s="30"/>
    </row>
    <row r="8" spans="1:17" x14ac:dyDescent="0.25">
      <c r="A8" s="155" t="s">
        <v>163</v>
      </c>
      <c r="B8" s="209"/>
      <c r="C8" s="209"/>
      <c r="D8" s="209"/>
      <c r="E8" s="209"/>
      <c r="F8" s="209"/>
      <c r="G8" s="209"/>
      <c r="H8" s="209"/>
      <c r="I8" s="209"/>
      <c r="J8" s="209"/>
      <c r="K8" s="213"/>
      <c r="L8" s="214"/>
      <c r="M8" s="212"/>
      <c r="N8" s="212"/>
      <c r="O8" s="212"/>
      <c r="P8" s="46"/>
      <c r="Q8" s="30"/>
    </row>
    <row r="9" spans="1:17" x14ac:dyDescent="0.25">
      <c r="A9" s="75" t="s">
        <v>360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6"/>
      <c r="Q9" s="30"/>
    </row>
    <row r="10" spans="1:17" x14ac:dyDescent="0.25">
      <c r="A10" s="156" t="s">
        <v>172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13"/>
      <c r="L10" s="214"/>
      <c r="M10" s="214"/>
      <c r="N10" s="209"/>
      <c r="O10" s="209"/>
      <c r="P10" s="46"/>
      <c r="Q10" s="30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6"/>
      <c r="Q11" s="30"/>
    </row>
    <row r="12" spans="1:17" x14ac:dyDescent="0.25">
      <c r="A12" s="82" t="s">
        <v>115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0"/>
    </row>
    <row r="13" spans="1:17" x14ac:dyDescent="0.25">
      <c r="A13" s="82" t="s">
        <v>165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0"/>
    </row>
    <row r="14" spans="1:17" x14ac:dyDescent="0.25">
      <c r="A14" s="82" t="s">
        <v>173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0"/>
    </row>
    <row r="15" spans="1:17" x14ac:dyDescent="0.25">
      <c r="A15" s="82" t="s">
        <v>167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0"/>
    </row>
    <row r="16" spans="1:17" x14ac:dyDescent="0.25">
      <c r="A16" s="82" t="s">
        <v>168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0"/>
    </row>
    <row r="17" spans="1:17" x14ac:dyDescent="0.25">
      <c r="A17" s="82" t="s">
        <v>169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0"/>
    </row>
    <row r="18" spans="1:17" x14ac:dyDescent="0.25">
      <c r="A18" s="82" t="s">
        <v>170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0"/>
    </row>
    <row r="19" spans="1:17" x14ac:dyDescent="0.25">
      <c r="A19" s="88" t="s">
        <v>171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0"/>
    </row>
    <row r="20" spans="1:17" x14ac:dyDescent="0.25">
      <c r="A20" s="155" t="s">
        <v>174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5"/>
      <c r="L20" s="216"/>
      <c r="M20" s="216"/>
      <c r="N20" s="212"/>
      <c r="O20" s="212"/>
      <c r="P20" s="46"/>
      <c r="Q20" s="30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6"/>
      <c r="Q21" s="30"/>
    </row>
    <row r="22" spans="1:17" x14ac:dyDescent="0.25">
      <c r="A22" s="82" t="s">
        <v>115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0"/>
    </row>
    <row r="23" spans="1:17" x14ac:dyDescent="0.25">
      <c r="A23" s="82" t="s">
        <v>175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0"/>
    </row>
    <row r="24" spans="1:17" x14ac:dyDescent="0.25">
      <c r="A24" s="82" t="s">
        <v>176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0"/>
    </row>
    <row r="25" spans="1:17" x14ac:dyDescent="0.25">
      <c r="A25" s="82" t="s">
        <v>177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0"/>
    </row>
    <row r="26" spans="1:17" x14ac:dyDescent="0.25">
      <c r="A26" s="94" t="s">
        <v>178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0"/>
    </row>
    <row r="27" spans="1:17" x14ac:dyDescent="0.25">
      <c r="A27" s="82" t="s">
        <v>179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0"/>
    </row>
    <row r="28" spans="1:17" x14ac:dyDescent="0.25">
      <c r="A28" s="82" t="s">
        <v>180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0"/>
    </row>
    <row r="29" spans="1:17" x14ac:dyDescent="0.25">
      <c r="A29" s="75" t="s">
        <v>262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0"/>
    </row>
    <row r="30" spans="1:17" x14ac:dyDescent="0.25">
      <c r="A30" s="155" t="s">
        <v>181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13"/>
      <c r="L30" s="214"/>
      <c r="M30" s="214"/>
      <c r="N30" s="209"/>
      <c r="O30" s="209"/>
      <c r="P30" s="46"/>
      <c r="Q30" s="30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101</v>
      </c>
      <c r="K31" s="77"/>
      <c r="L31" s="80"/>
      <c r="M31" s="80"/>
      <c r="N31" s="77"/>
      <c r="O31" s="77"/>
      <c r="P31" s="46"/>
      <c r="Q31" s="30"/>
    </row>
    <row r="32" spans="1:17" x14ac:dyDescent="0.25">
      <c r="A32" s="82" t="s">
        <v>182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0"/>
    </row>
    <row r="33" spans="1:17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0"/>
    </row>
    <row r="34" spans="1:17" x14ac:dyDescent="0.25">
      <c r="A34" s="156" t="s">
        <v>73</v>
      </c>
      <c r="B34" s="209"/>
      <c r="C34" s="209"/>
      <c r="D34" s="209"/>
      <c r="E34" s="209"/>
      <c r="F34" s="209"/>
      <c r="G34" s="209"/>
      <c r="H34" s="209"/>
      <c r="I34" s="209"/>
      <c r="J34" s="217"/>
      <c r="K34" s="209"/>
      <c r="L34" s="214"/>
      <c r="M34" s="214"/>
      <c r="N34" s="209"/>
      <c r="O34" s="209"/>
      <c r="P34" s="46"/>
      <c r="Q34" s="30"/>
    </row>
    <row r="35" spans="1:17" x14ac:dyDescent="0.25">
      <c r="A35" s="77" t="s">
        <v>183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101</v>
      </c>
      <c r="L35" s="98"/>
      <c r="M35" s="98"/>
      <c r="N35" s="77"/>
      <c r="O35" s="77"/>
      <c r="P35" s="46"/>
      <c r="Q35" s="30"/>
    </row>
    <row r="36" spans="1:17" x14ac:dyDescent="0.25">
      <c r="A36" s="88" t="s">
        <v>184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98</v>
      </c>
      <c r="L36" s="93"/>
      <c r="M36" s="93"/>
      <c r="N36" s="88"/>
      <c r="O36" s="88"/>
      <c r="P36" s="53"/>
      <c r="Q36" s="30"/>
    </row>
    <row r="37" spans="1:17" x14ac:dyDescent="0.25">
      <c r="A37" s="156" t="s">
        <v>185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17"/>
      <c r="L37" s="214"/>
      <c r="M37" s="214"/>
      <c r="N37" s="209"/>
      <c r="O37" s="209"/>
      <c r="P37" s="46"/>
      <c r="Q37" s="30"/>
    </row>
    <row r="38" spans="1:17" x14ac:dyDescent="0.25">
      <c r="A38" s="77" t="s">
        <v>186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101</v>
      </c>
      <c r="M38" s="98"/>
      <c r="N38" s="77"/>
      <c r="O38" s="77"/>
      <c r="P38" s="46"/>
      <c r="Q38" s="30"/>
    </row>
    <row r="39" spans="1:17" x14ac:dyDescent="0.25">
      <c r="A39" s="75" t="s">
        <v>187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6"/>
      <c r="Q39" s="30"/>
    </row>
    <row r="40" spans="1:17" x14ac:dyDescent="0.25">
      <c r="A40" s="82" t="s">
        <v>188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98</v>
      </c>
      <c r="M40" s="91"/>
      <c r="N40" s="82"/>
      <c r="O40" s="82"/>
      <c r="P40" s="46"/>
      <c r="Q40" s="30"/>
    </row>
    <row r="41" spans="1:17" x14ac:dyDescent="0.25">
      <c r="A41" s="75" t="s">
        <v>189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6"/>
      <c r="Q41" s="30"/>
    </row>
    <row r="42" spans="1:17" x14ac:dyDescent="0.25">
      <c r="A42" s="156" t="s">
        <v>190</v>
      </c>
      <c r="B42" s="209"/>
      <c r="C42" s="209"/>
      <c r="D42" s="209"/>
      <c r="E42" s="209"/>
      <c r="F42" s="209"/>
      <c r="G42" s="209"/>
      <c r="H42" s="209"/>
      <c r="I42" s="209"/>
      <c r="J42" s="217"/>
      <c r="K42" s="209"/>
      <c r="L42" s="214"/>
      <c r="M42" s="214"/>
      <c r="N42" s="212"/>
      <c r="O42" s="212"/>
      <c r="P42" s="46"/>
      <c r="Q42" s="30"/>
    </row>
    <row r="43" spans="1:17" x14ac:dyDescent="0.25">
      <c r="A43" s="77" t="s">
        <v>191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6"/>
      <c r="Q43" s="30"/>
    </row>
    <row r="44" spans="1:17" x14ac:dyDescent="0.25">
      <c r="A44" s="82" t="s">
        <v>192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6"/>
      <c r="Q44" s="30"/>
    </row>
    <row r="45" spans="1:17" x14ac:dyDescent="0.25">
      <c r="A45" s="82" t="s">
        <v>193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6"/>
      <c r="Q45" s="30"/>
    </row>
    <row r="46" spans="1:17" x14ac:dyDescent="0.25">
      <c r="A46" s="82" t="s">
        <v>194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6"/>
      <c r="Q46" s="30"/>
    </row>
    <row r="47" spans="1:17" x14ac:dyDescent="0.25">
      <c r="A47" s="82" t="s">
        <v>195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6"/>
      <c r="Q47" s="30"/>
    </row>
    <row r="48" spans="1:17" x14ac:dyDescent="0.25">
      <c r="A48" s="82" t="s">
        <v>196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6"/>
      <c r="Q48" s="30"/>
    </row>
    <row r="49" spans="1:17" x14ac:dyDescent="0.25">
      <c r="A49" s="88" t="s">
        <v>197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6"/>
      <c r="Q49" s="30"/>
    </row>
    <row r="50" spans="1:17" x14ac:dyDescent="0.25">
      <c r="A50" s="88" t="s">
        <v>198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0"/>
    </row>
    <row r="51" spans="1:17" x14ac:dyDescent="0.25">
      <c r="A51" s="155" t="s">
        <v>199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3"/>
      <c r="L51" s="218"/>
      <c r="M51" s="218"/>
      <c r="N51" s="212"/>
      <c r="O51" s="212"/>
      <c r="P51" s="46"/>
      <c r="Q51" s="30"/>
    </row>
    <row r="52" spans="1:17" x14ac:dyDescent="0.25">
      <c r="A52" s="77" t="s">
        <v>200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6"/>
      <c r="Q52" s="30"/>
    </row>
    <row r="53" spans="1:17" x14ac:dyDescent="0.25">
      <c r="A53" s="77" t="s">
        <v>334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6"/>
      <c r="Q53" s="30"/>
    </row>
    <row r="54" spans="1:17" x14ac:dyDescent="0.25">
      <c r="A54" s="77" t="s">
        <v>335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6"/>
      <c r="Q54" s="30"/>
    </row>
    <row r="55" spans="1:17" x14ac:dyDescent="0.25">
      <c r="A55" s="77" t="s">
        <v>336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0"/>
    </row>
    <row r="56" spans="1:17" x14ac:dyDescent="0.25">
      <c r="A56" s="82" t="s">
        <v>201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0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8"/>
      <c r="Q57" s="30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8"/>
      <c r="Q58" s="30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8"/>
      <c r="Q59" s="30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8"/>
      <c r="Q60" s="30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8"/>
      <c r="Q61" s="30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9"/>
      <c r="Q62" s="36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3" t="s">
        <v>0</v>
      </c>
      <c r="B1" s="174" t="s">
        <v>292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227">
        <v>0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58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9" t="s">
        <v>174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6"/>
      <c r="O28" s="183"/>
      <c r="P28" s="18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262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289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9" t="s">
        <v>181</v>
      </c>
      <c r="B39" s="180"/>
      <c r="C39" s="180"/>
      <c r="D39" s="180"/>
      <c r="E39" s="180"/>
      <c r="F39" s="180"/>
      <c r="G39" s="180"/>
      <c r="H39" s="180"/>
      <c r="I39" s="180"/>
      <c r="J39" s="180"/>
      <c r="K39" s="89"/>
      <c r="L39" s="184"/>
      <c r="M39" s="184"/>
      <c r="N39" s="184"/>
      <c r="O39" s="180"/>
      <c r="P39" s="180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58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182</v>
      </c>
      <c r="B41" s="82"/>
      <c r="C41" s="82"/>
      <c r="D41" s="82"/>
      <c r="E41" s="82"/>
      <c r="F41" s="82"/>
      <c r="G41" s="82"/>
      <c r="H41" s="82"/>
      <c r="I41" s="82"/>
      <c r="J41" s="159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103</v>
      </c>
      <c r="B42" s="75"/>
      <c r="C42" s="75"/>
      <c r="D42" s="75"/>
      <c r="E42" s="75"/>
      <c r="F42" s="75"/>
      <c r="G42" s="75"/>
      <c r="H42" s="86"/>
      <c r="I42" s="75"/>
      <c r="J42" s="160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79" t="s">
        <v>73</v>
      </c>
      <c r="B43" s="180"/>
      <c r="C43" s="180"/>
      <c r="D43" s="180"/>
      <c r="E43" s="180"/>
      <c r="F43" s="180"/>
      <c r="G43" s="180"/>
      <c r="H43" s="180"/>
      <c r="I43" s="180"/>
      <c r="J43" s="180"/>
      <c r="K43" s="89"/>
      <c r="L43" s="184"/>
      <c r="M43" s="184"/>
      <c r="N43" s="184"/>
      <c r="O43" s="180"/>
      <c r="P43" s="180"/>
    </row>
    <row r="44" spans="1:16" ht="15" x14ac:dyDescent="0.25">
      <c r="A44" s="77" t="s">
        <v>183</v>
      </c>
      <c r="B44" s="77"/>
      <c r="C44" s="77"/>
      <c r="D44" s="77"/>
      <c r="E44" s="77"/>
      <c r="F44" s="77"/>
      <c r="G44" s="77"/>
      <c r="H44" s="77"/>
      <c r="I44" s="77"/>
      <c r="J44" s="77"/>
      <c r="K44" s="158">
        <v>0</v>
      </c>
      <c r="L44" s="98"/>
      <c r="M44" s="98"/>
      <c r="N44" s="98"/>
      <c r="O44" s="77"/>
      <c r="P44" s="77"/>
    </row>
    <row r="45" spans="1:16" ht="15" x14ac:dyDescent="0.25">
      <c r="A45" s="88" t="s">
        <v>184</v>
      </c>
      <c r="B45" s="88"/>
      <c r="C45" s="88"/>
      <c r="D45" s="88"/>
      <c r="E45" s="88"/>
      <c r="F45" s="88"/>
      <c r="G45" s="88"/>
      <c r="H45" s="88"/>
      <c r="I45" s="88"/>
      <c r="J45" s="75"/>
      <c r="K45" s="161">
        <v>2</v>
      </c>
      <c r="L45" s="93"/>
      <c r="M45" s="93"/>
      <c r="N45" s="93"/>
      <c r="O45" s="88"/>
      <c r="P45" s="88"/>
    </row>
    <row r="46" spans="1:16" ht="15" x14ac:dyDescent="0.25">
      <c r="A46" s="187" t="s">
        <v>185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8"/>
      <c r="L46" s="184"/>
      <c r="M46" s="184"/>
      <c r="N46" s="184"/>
      <c r="O46" s="180"/>
      <c r="P46" s="180"/>
    </row>
    <row r="47" spans="1:16" ht="15" x14ac:dyDescent="0.25">
      <c r="A47" s="77" t="s">
        <v>290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8">
        <v>0</v>
      </c>
      <c r="M47" s="96"/>
      <c r="N47" s="98"/>
      <c r="O47" s="77"/>
      <c r="P47" s="77"/>
    </row>
    <row r="48" spans="1:16" ht="15" x14ac:dyDescent="0.25">
      <c r="A48" s="75" t="s">
        <v>291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60">
        <v>1</v>
      </c>
      <c r="M48" s="100"/>
      <c r="N48" s="92"/>
      <c r="O48" s="75"/>
      <c r="P48" s="75"/>
    </row>
    <row r="49" spans="1:16" ht="15" x14ac:dyDescent="0.25">
      <c r="A49" s="88" t="s">
        <v>374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61">
        <v>4</v>
      </c>
      <c r="M49" s="93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8"/>
      <c r="L50" s="184"/>
      <c r="M50" s="184"/>
      <c r="N50" s="184"/>
      <c r="O50" s="180"/>
      <c r="P50" s="180"/>
    </row>
    <row r="51" spans="1:16" ht="15" x14ac:dyDescent="0.25">
      <c r="A51" s="75" t="s">
        <v>362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29">
        <v>0</v>
      </c>
      <c r="N51" s="81"/>
      <c r="O51" s="75"/>
      <c r="P51" s="75"/>
    </row>
    <row r="52" spans="1:16" ht="15" x14ac:dyDescent="0.25">
      <c r="A52" s="187" t="s">
        <v>190</v>
      </c>
      <c r="B52" s="180"/>
      <c r="C52" s="180"/>
      <c r="D52" s="180"/>
      <c r="E52" s="180"/>
      <c r="F52" s="180"/>
      <c r="G52" s="180"/>
      <c r="H52" s="180"/>
      <c r="I52" s="180"/>
      <c r="J52" s="188"/>
      <c r="K52" s="180"/>
      <c r="L52" s="184"/>
      <c r="M52" s="184"/>
      <c r="N52" s="184"/>
      <c r="O52" s="183"/>
      <c r="P52" s="183"/>
    </row>
    <row r="53" spans="1:16" ht="15" x14ac:dyDescent="0.25">
      <c r="A53" s="77" t="s">
        <v>191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192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193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194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195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196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197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198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79" t="s">
        <v>199</v>
      </c>
      <c r="B61" s="183"/>
      <c r="C61" s="183"/>
      <c r="D61" s="183"/>
      <c r="E61" s="183"/>
      <c r="F61" s="183"/>
      <c r="G61" s="183"/>
      <c r="H61" s="183"/>
      <c r="I61" s="183"/>
      <c r="J61" s="183"/>
      <c r="K61" s="89"/>
      <c r="L61" s="189"/>
      <c r="M61" s="189"/>
      <c r="N61" s="189"/>
      <c r="O61" s="183"/>
      <c r="P61" s="183"/>
    </row>
    <row r="62" spans="1:16" ht="15" x14ac:dyDescent="0.25">
      <c r="A62" s="77" t="s">
        <v>200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334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335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336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201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3" t="s">
        <v>0</v>
      </c>
      <c r="B1" s="174" t="s">
        <v>263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172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9" t="s">
        <v>174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5"/>
      <c r="L27" s="186"/>
      <c r="M27" s="186"/>
      <c r="N27" s="186"/>
      <c r="O27" s="183"/>
      <c r="P27" s="183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115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180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262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9" t="s">
        <v>181</v>
      </c>
      <c r="B37" s="180"/>
      <c r="C37" s="180"/>
      <c r="D37" s="180"/>
      <c r="E37" s="180"/>
      <c r="F37" s="180"/>
      <c r="G37" s="180"/>
      <c r="H37" s="180"/>
      <c r="I37" s="180"/>
      <c r="J37" s="180"/>
      <c r="K37" s="89"/>
      <c r="L37" s="184"/>
      <c r="M37" s="184"/>
      <c r="N37" s="184"/>
      <c r="O37" s="180"/>
      <c r="P37" s="180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8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182</v>
      </c>
      <c r="B39" s="82"/>
      <c r="C39" s="82"/>
      <c r="D39" s="82"/>
      <c r="E39" s="82"/>
      <c r="F39" s="82"/>
      <c r="G39" s="82"/>
      <c r="H39" s="82"/>
      <c r="I39" s="82"/>
      <c r="J39" s="159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9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363</v>
      </c>
      <c r="B41" s="75"/>
      <c r="C41" s="75"/>
      <c r="D41" s="75"/>
      <c r="E41" s="75"/>
      <c r="F41" s="75"/>
      <c r="G41" s="75"/>
      <c r="H41" s="75"/>
      <c r="I41" s="75"/>
      <c r="J41" s="160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7" t="s">
        <v>73</v>
      </c>
      <c r="B42" s="180"/>
      <c r="C42" s="180"/>
      <c r="D42" s="180"/>
      <c r="E42" s="180"/>
      <c r="F42" s="180"/>
      <c r="G42" s="180"/>
      <c r="H42" s="180"/>
      <c r="I42" s="180"/>
      <c r="J42" s="188"/>
      <c r="K42" s="180"/>
      <c r="L42" s="184"/>
      <c r="M42" s="184"/>
      <c r="N42" s="184"/>
      <c r="O42" s="180"/>
      <c r="P42" s="180"/>
    </row>
    <row r="43" spans="1:16" ht="15" x14ac:dyDescent="0.25">
      <c r="A43" s="77" t="s">
        <v>183</v>
      </c>
      <c r="B43" s="77"/>
      <c r="C43" s="77"/>
      <c r="D43" s="77"/>
      <c r="E43" s="77"/>
      <c r="F43" s="77"/>
      <c r="G43" s="77"/>
      <c r="H43" s="77"/>
      <c r="I43" s="77"/>
      <c r="J43" s="77"/>
      <c r="K43" s="158">
        <v>0</v>
      </c>
      <c r="L43" s="98"/>
      <c r="M43" s="98"/>
      <c r="N43" s="98"/>
      <c r="O43" s="77"/>
      <c r="P43" s="77"/>
    </row>
    <row r="44" spans="1:16" ht="15" x14ac:dyDescent="0.25">
      <c r="A44" s="88" t="s">
        <v>184</v>
      </c>
      <c r="B44" s="88"/>
      <c r="C44" s="88"/>
      <c r="D44" s="88"/>
      <c r="E44" s="88"/>
      <c r="F44" s="88"/>
      <c r="G44" s="88"/>
      <c r="H44" s="88"/>
      <c r="I44" s="88"/>
      <c r="J44" s="75"/>
      <c r="K44" s="161">
        <v>2</v>
      </c>
      <c r="L44" s="93"/>
      <c r="M44" s="93"/>
      <c r="N44" s="93"/>
      <c r="O44" s="88"/>
      <c r="P44" s="88"/>
    </row>
    <row r="45" spans="1:16" ht="15" x14ac:dyDescent="0.25">
      <c r="A45" s="187" t="s">
        <v>185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8"/>
      <c r="L45" s="184"/>
      <c r="M45" s="184"/>
      <c r="N45" s="184"/>
      <c r="O45" s="180"/>
      <c r="P45" s="180"/>
    </row>
    <row r="46" spans="1:16" ht="15" x14ac:dyDescent="0.25">
      <c r="A46" s="77" t="s">
        <v>186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8">
        <v>0</v>
      </c>
      <c r="M46" s="96"/>
      <c r="N46" s="98"/>
      <c r="O46" s="77"/>
      <c r="P46" s="77"/>
    </row>
    <row r="47" spans="1:16" ht="15" x14ac:dyDescent="0.25">
      <c r="A47" s="75" t="s">
        <v>187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60">
        <v>1</v>
      </c>
      <c r="M47" s="100"/>
      <c r="N47" s="92"/>
      <c r="O47" s="75"/>
      <c r="P47" s="75"/>
    </row>
    <row r="48" spans="1:16" ht="15" x14ac:dyDescent="0.25">
      <c r="A48" s="82" t="s">
        <v>188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9">
        <v>2</v>
      </c>
      <c r="M48" s="97"/>
      <c r="N48" s="91"/>
      <c r="O48" s="82"/>
      <c r="P48" s="82"/>
    </row>
    <row r="49" spans="1:16" ht="15" x14ac:dyDescent="0.25">
      <c r="A49" s="75" t="s">
        <v>189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60">
        <v>3</v>
      </c>
      <c r="M49" s="100"/>
      <c r="N49" s="93"/>
      <c r="O49" s="88"/>
      <c r="P49" s="88"/>
    </row>
    <row r="50" spans="1:16" ht="15" x14ac:dyDescent="0.25">
      <c r="A50" s="187" t="s">
        <v>264</v>
      </c>
      <c r="B50" s="180"/>
      <c r="C50" s="180"/>
      <c r="D50" s="180"/>
      <c r="E50" s="180"/>
      <c r="F50" s="180"/>
      <c r="G50" s="180"/>
      <c r="H50" s="180"/>
      <c r="I50" s="180"/>
      <c r="J50" s="188"/>
      <c r="K50" s="180"/>
      <c r="L50" s="184"/>
      <c r="M50" s="184"/>
      <c r="N50" s="184"/>
      <c r="O50" s="183"/>
      <c r="P50" s="183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8">
        <v>0</v>
      </c>
      <c r="N51" s="98"/>
      <c r="O51" s="77"/>
      <c r="P51" s="77"/>
    </row>
    <row r="52" spans="1:16" ht="15" x14ac:dyDescent="0.25">
      <c r="A52" s="75" t="s">
        <v>375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265</v>
      </c>
      <c r="N52" s="92"/>
      <c r="O52" s="75"/>
      <c r="P52" s="75"/>
    </row>
    <row r="53" spans="1:16" ht="15" x14ac:dyDescent="0.25">
      <c r="A53" s="187" t="s">
        <v>190</v>
      </c>
      <c r="B53" s="180"/>
      <c r="C53" s="180"/>
      <c r="D53" s="180"/>
      <c r="E53" s="180"/>
      <c r="F53" s="180"/>
      <c r="G53" s="180"/>
      <c r="H53" s="180"/>
      <c r="I53" s="180"/>
      <c r="J53" s="188"/>
      <c r="K53" s="180"/>
      <c r="L53" s="184"/>
      <c r="M53" s="184"/>
      <c r="N53" s="184"/>
      <c r="O53" s="183"/>
      <c r="P53" s="183"/>
    </row>
    <row r="54" spans="1:16" ht="15" x14ac:dyDescent="0.25">
      <c r="A54" s="77" t="s">
        <v>191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192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193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9" t="s">
        <v>199</v>
      </c>
      <c r="B62" s="183"/>
      <c r="C62" s="183"/>
      <c r="D62" s="183"/>
      <c r="E62" s="183"/>
      <c r="F62" s="183"/>
      <c r="G62" s="183"/>
      <c r="H62" s="183"/>
      <c r="I62" s="183"/>
      <c r="J62" s="183"/>
      <c r="K62" s="89"/>
      <c r="L62" s="189"/>
      <c r="M62" s="189"/>
      <c r="N62" s="189"/>
      <c r="O62" s="183"/>
      <c r="P62" s="183"/>
    </row>
    <row r="63" spans="1:16" ht="15" x14ac:dyDescent="0.25">
      <c r="A63" s="77" t="s">
        <v>200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334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335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336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201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80"/>
  <sheetViews>
    <sheetView tabSelected="1" view="pageBreakPreview" zoomScaleNormal="100" workbookViewId="0">
      <selection activeCell="R29" sqref="R29"/>
    </sheetView>
  </sheetViews>
  <sheetFormatPr defaultRowHeight="10.5" customHeight="1" x14ac:dyDescent="0.25"/>
  <cols>
    <col min="1" max="1" width="60" style="76" customWidth="1"/>
    <col min="2" max="3" width="3" style="76" customWidth="1"/>
    <col min="4" max="4" width="2.5703125" style="76" customWidth="1"/>
    <col min="5" max="8" width="3.85546875" style="76" customWidth="1"/>
    <col min="9" max="10" width="2.5703125" style="76" customWidth="1"/>
    <col min="11" max="13" width="3.85546875" style="76" customWidth="1"/>
    <col min="14" max="14" width="2.5703125" style="76" customWidth="1"/>
    <col min="15" max="16" width="3.85546875" style="76" customWidth="1"/>
    <col min="17" max="17" width="9.85546875" style="45" bestFit="1" customWidth="1"/>
    <col min="18" max="18" width="9.140625" style="29"/>
    <col min="19" max="19" width="24.140625" style="76" hidden="1" customWidth="1"/>
    <col min="20" max="20" width="3" style="76" hidden="1" customWidth="1"/>
    <col min="21" max="21" width="2.7109375" style="76" hidden="1" customWidth="1"/>
    <col min="22" max="22" width="2.5703125" style="76" hidden="1" customWidth="1"/>
    <col min="23" max="24" width="2.7109375" style="76" hidden="1" customWidth="1"/>
    <col min="25" max="25" width="2.5703125" style="76" hidden="1" customWidth="1"/>
    <col min="26" max="26" width="2.42578125" style="76" hidden="1" customWidth="1"/>
    <col min="27" max="28" width="2.5703125" style="76" hidden="1" customWidth="1"/>
    <col min="29" max="29" width="3" style="76" hidden="1" customWidth="1"/>
    <col min="30" max="32" width="2.42578125" style="76" hidden="1" customWidth="1"/>
    <col min="33" max="34" width="2.7109375" style="76" hidden="1" customWidth="1"/>
  </cols>
  <sheetData>
    <row r="1" spans="1:34" s="40" customFormat="1" ht="45" customHeight="1" x14ac:dyDescent="0.35">
      <c r="A1" s="266" t="s">
        <v>382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47"/>
      <c r="R1" s="42"/>
      <c r="S1" s="267" t="s">
        <v>296</v>
      </c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</row>
    <row r="2" spans="1:34" s="190" customFormat="1" ht="15" customHeight="1" x14ac:dyDescent="0.2">
      <c r="A2" s="192" t="s">
        <v>0</v>
      </c>
      <c r="B2" s="193" t="s">
        <v>295</v>
      </c>
      <c r="C2" s="193"/>
      <c r="D2" s="193" t="s">
        <v>1</v>
      </c>
      <c r="E2" s="193">
        <f>E4</f>
        <v>2</v>
      </c>
      <c r="F2" s="193">
        <f>F9</f>
        <v>1</v>
      </c>
      <c r="G2" s="193">
        <f>G19</f>
        <v>1</v>
      </c>
      <c r="H2" s="193">
        <f>H30</f>
        <v>0</v>
      </c>
      <c r="I2" s="193" t="s">
        <v>1</v>
      </c>
      <c r="J2" s="196">
        <f>J41</f>
        <v>0</v>
      </c>
      <c r="K2" s="194" t="str">
        <f>K46</f>
        <v>0</v>
      </c>
      <c r="L2" s="194" t="str">
        <f>L49</f>
        <v>2</v>
      </c>
      <c r="M2" s="194">
        <f>M54</f>
        <v>0</v>
      </c>
      <c r="N2" s="195" t="s">
        <v>1</v>
      </c>
      <c r="O2" s="196">
        <f>O57</f>
        <v>1</v>
      </c>
      <c r="P2" s="196">
        <f>P66</f>
        <v>0</v>
      </c>
      <c r="Q2" s="53"/>
      <c r="R2" s="219"/>
      <c r="S2" s="173" t="s">
        <v>0</v>
      </c>
      <c r="T2" s="174" t="s">
        <v>295</v>
      </c>
      <c r="U2" s="174"/>
      <c r="V2" s="174" t="s">
        <v>1</v>
      </c>
      <c r="W2" s="174" t="s">
        <v>9</v>
      </c>
      <c r="X2" s="174" t="s">
        <v>9</v>
      </c>
      <c r="Y2" s="174" t="s">
        <v>9</v>
      </c>
      <c r="Z2" s="174" t="s">
        <v>9</v>
      </c>
      <c r="AA2" s="174" t="s">
        <v>1</v>
      </c>
      <c r="AB2" s="177" t="s">
        <v>9</v>
      </c>
      <c r="AC2" s="220" t="s">
        <v>9</v>
      </c>
      <c r="AD2" s="220" t="s">
        <v>9</v>
      </c>
      <c r="AE2" s="220" t="s">
        <v>9</v>
      </c>
      <c r="AF2" s="177" t="s">
        <v>1</v>
      </c>
      <c r="AG2" s="177" t="s">
        <v>9</v>
      </c>
      <c r="AH2" s="177" t="s">
        <v>9</v>
      </c>
    </row>
    <row r="3" spans="1:34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48"/>
      <c r="R3" s="30"/>
      <c r="S3" s="179" t="s">
        <v>7</v>
      </c>
      <c r="T3" s="180"/>
      <c r="U3" s="181"/>
      <c r="V3" s="181"/>
      <c r="W3" s="182"/>
      <c r="X3" s="181"/>
      <c r="Y3" s="181"/>
      <c r="Z3" s="183"/>
      <c r="AA3" s="183"/>
      <c r="AB3" s="183"/>
      <c r="AC3" s="183"/>
      <c r="AD3" s="183"/>
      <c r="AE3" s="183"/>
      <c r="AF3" s="183"/>
      <c r="AG3" s="183"/>
      <c r="AH3" s="183"/>
    </row>
    <row r="4" spans="1:34" s="28" customFormat="1" ht="15" customHeight="1" x14ac:dyDescent="0.25">
      <c r="A4" s="125" t="s">
        <v>3</v>
      </c>
      <c r="B4" s="125"/>
      <c r="C4" s="125"/>
      <c r="D4" s="125"/>
      <c r="E4" s="126">
        <f>VLOOKUP(A4,P8170data!A:P,5,FALSE)</f>
        <v>2</v>
      </c>
      <c r="F4" s="127"/>
      <c r="G4" s="125"/>
      <c r="H4" s="125"/>
      <c r="I4" s="125"/>
      <c r="J4" s="125"/>
      <c r="K4" s="127"/>
      <c r="L4" s="128"/>
      <c r="M4" s="128"/>
      <c r="N4" s="128"/>
      <c r="O4" s="125"/>
      <c r="P4" s="125"/>
      <c r="Q4" s="48"/>
      <c r="R4" s="30"/>
      <c r="S4" s="77" t="s">
        <v>2</v>
      </c>
      <c r="T4" s="77"/>
      <c r="U4" s="77"/>
      <c r="V4" s="77"/>
      <c r="W4" s="78">
        <v>1</v>
      </c>
      <c r="X4" s="79"/>
      <c r="Y4" s="77"/>
      <c r="Z4" s="77"/>
      <c r="AA4" s="77"/>
      <c r="AB4" s="77"/>
      <c r="AC4" s="79"/>
      <c r="AD4" s="81"/>
      <c r="AE4" s="81"/>
      <c r="AF4" s="81"/>
      <c r="AG4" s="76"/>
      <c r="AH4" s="76"/>
    </row>
    <row r="5" spans="1:34" s="28" customFormat="1" ht="10.5" hidden="1" customHeight="1" x14ac:dyDescent="0.25">
      <c r="A5" s="77" t="s">
        <v>3</v>
      </c>
      <c r="B5" s="77"/>
      <c r="C5" s="77"/>
      <c r="D5" s="77"/>
      <c r="E5" s="78">
        <v>2</v>
      </c>
      <c r="F5" s="79"/>
      <c r="G5" s="77"/>
      <c r="H5" s="77"/>
      <c r="I5" s="77"/>
      <c r="J5" s="77"/>
      <c r="K5" s="79"/>
      <c r="L5" s="80"/>
      <c r="M5" s="80"/>
      <c r="N5" s="80"/>
      <c r="O5" s="77"/>
      <c r="P5" s="77"/>
      <c r="Q5" s="48"/>
      <c r="R5" s="30"/>
      <c r="S5" s="82" t="s">
        <v>3</v>
      </c>
      <c r="T5" s="82"/>
      <c r="U5" s="82"/>
      <c r="V5" s="82"/>
      <c r="W5" s="83">
        <v>2</v>
      </c>
      <c r="X5" s="84"/>
      <c r="Y5" s="82"/>
      <c r="Z5" s="82"/>
      <c r="AA5" s="82"/>
      <c r="AB5" s="82"/>
      <c r="AC5" s="84"/>
      <c r="AD5" s="85"/>
      <c r="AE5" s="85"/>
      <c r="AF5" s="85"/>
      <c r="AG5" s="82"/>
      <c r="AH5" s="82"/>
    </row>
    <row r="6" spans="1:34" s="28" customFormat="1" ht="10.5" hidden="1" customHeight="1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  <c r="O6" s="76"/>
      <c r="P6" s="76"/>
      <c r="Q6" s="48"/>
      <c r="R6" s="30"/>
      <c r="S6" s="82" t="s">
        <v>4</v>
      </c>
      <c r="T6" s="82"/>
      <c r="U6" s="82"/>
      <c r="V6" s="82"/>
      <c r="W6" s="83">
        <v>3</v>
      </c>
      <c r="X6" s="84"/>
      <c r="Y6" s="82"/>
      <c r="Z6" s="82"/>
      <c r="AA6" s="82"/>
      <c r="AB6" s="82"/>
      <c r="AC6" s="84"/>
      <c r="AD6" s="81"/>
      <c r="AE6" s="81"/>
      <c r="AF6" s="81"/>
      <c r="AG6" s="76"/>
      <c r="AH6" s="76"/>
    </row>
    <row r="7" spans="1:34" s="28" customFormat="1" ht="10.5" hidden="1" customHeight="1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  <c r="Q7" s="48"/>
      <c r="R7" s="30"/>
      <c r="S7" s="75" t="s">
        <v>5</v>
      </c>
      <c r="T7" s="75"/>
      <c r="U7" s="75"/>
      <c r="V7" s="75"/>
      <c r="W7" s="86">
        <v>4</v>
      </c>
      <c r="X7" s="87"/>
      <c r="Y7" s="87"/>
      <c r="Z7" s="87"/>
      <c r="AA7" s="87"/>
      <c r="AB7" s="87"/>
      <c r="AC7" s="87"/>
      <c r="AD7" s="87"/>
      <c r="AE7" s="87"/>
      <c r="AF7" s="87"/>
      <c r="AG7" s="88"/>
      <c r="AH7" s="88"/>
    </row>
    <row r="8" spans="1:34" s="28" customFormat="1" ht="15" customHeight="1" x14ac:dyDescent="0.25">
      <c r="A8" s="204" t="s">
        <v>300</v>
      </c>
      <c r="B8" s="205"/>
      <c r="C8" s="205"/>
      <c r="D8" s="205"/>
      <c r="E8" s="205"/>
      <c r="F8" s="205"/>
      <c r="G8" s="205"/>
      <c r="H8" s="205"/>
      <c r="I8" s="205"/>
      <c r="J8" s="205"/>
      <c r="K8" s="206"/>
      <c r="L8" s="223"/>
      <c r="M8" s="223"/>
      <c r="N8" s="223"/>
      <c r="O8" s="205"/>
      <c r="P8" s="205"/>
      <c r="Q8" s="48"/>
      <c r="R8" s="30"/>
      <c r="S8" s="179" t="s">
        <v>300</v>
      </c>
      <c r="T8" s="180"/>
      <c r="U8" s="180"/>
      <c r="V8" s="180"/>
      <c r="W8" s="180"/>
      <c r="X8" s="180"/>
      <c r="Y8" s="180"/>
      <c r="Z8" s="180"/>
      <c r="AA8" s="180"/>
      <c r="AB8" s="180"/>
      <c r="AC8" s="89"/>
      <c r="AD8" s="184"/>
      <c r="AE8" s="184"/>
      <c r="AF8" s="184"/>
      <c r="AG8" s="183"/>
      <c r="AH8" s="183"/>
    </row>
    <row r="9" spans="1:34" s="28" customFormat="1" ht="15" customHeight="1" x14ac:dyDescent="0.25">
      <c r="A9" s="122" t="s">
        <v>164</v>
      </c>
      <c r="B9" s="122"/>
      <c r="C9" s="122"/>
      <c r="D9" s="122"/>
      <c r="E9" s="122"/>
      <c r="F9" s="123">
        <f>VLOOKUP(A9,P8170data!A:P,6,FALSE)</f>
        <v>1</v>
      </c>
      <c r="G9" s="122"/>
      <c r="H9" s="122"/>
      <c r="I9" s="122"/>
      <c r="J9" s="122"/>
      <c r="K9" s="124"/>
      <c r="L9" s="122"/>
      <c r="M9" s="122"/>
      <c r="N9" s="122"/>
      <c r="O9" s="122"/>
      <c r="P9" s="122"/>
      <c r="Q9" s="46"/>
      <c r="R9" s="30"/>
      <c r="S9" s="77" t="s">
        <v>6</v>
      </c>
      <c r="T9" s="77"/>
      <c r="U9" s="77"/>
      <c r="V9" s="77"/>
      <c r="W9" s="77"/>
      <c r="X9" s="78">
        <v>0</v>
      </c>
      <c r="Y9" s="77"/>
      <c r="Z9" s="77"/>
      <c r="AA9" s="77"/>
      <c r="AB9" s="77"/>
      <c r="AC9" s="79"/>
      <c r="AD9" s="77"/>
      <c r="AE9" s="77"/>
      <c r="AF9" s="77"/>
      <c r="AG9" s="76"/>
      <c r="AH9" s="76"/>
    </row>
    <row r="10" spans="1:34" s="28" customFormat="1" ht="10.5" hidden="1" customHeight="1" x14ac:dyDescent="0.25">
      <c r="A10" s="77" t="s">
        <v>164</v>
      </c>
      <c r="B10" s="77"/>
      <c r="C10" s="77"/>
      <c r="D10" s="77"/>
      <c r="E10" s="77"/>
      <c r="F10" s="78">
        <v>1</v>
      </c>
      <c r="G10" s="77"/>
      <c r="H10" s="77"/>
      <c r="I10" s="77"/>
      <c r="J10" s="77"/>
      <c r="K10" s="79"/>
      <c r="L10" s="80"/>
      <c r="M10" s="80"/>
      <c r="N10" s="80"/>
      <c r="O10" s="77"/>
      <c r="P10" s="77"/>
      <c r="Q10" s="53"/>
      <c r="R10" s="30"/>
      <c r="S10" s="77" t="s">
        <v>164</v>
      </c>
      <c r="T10" s="77"/>
      <c r="U10" s="77"/>
      <c r="V10" s="77"/>
      <c r="W10" s="77"/>
      <c r="X10" s="78">
        <v>1</v>
      </c>
      <c r="Y10" s="77"/>
      <c r="Z10" s="77"/>
      <c r="AA10" s="77"/>
      <c r="AB10" s="77"/>
      <c r="AC10" s="79"/>
      <c r="AD10" s="80"/>
      <c r="AE10" s="80"/>
      <c r="AF10" s="80"/>
      <c r="AG10" s="82"/>
      <c r="AH10" s="82"/>
    </row>
    <row r="11" spans="1:34" s="28" customFormat="1" ht="10.5" hidden="1" customHeight="1" x14ac:dyDescent="0.25">
      <c r="A11" s="82" t="s">
        <v>165</v>
      </c>
      <c r="B11" s="82"/>
      <c r="C11" s="82"/>
      <c r="D11" s="82"/>
      <c r="E11" s="82"/>
      <c r="F11" s="83">
        <v>2</v>
      </c>
      <c r="G11" s="82"/>
      <c r="H11" s="82"/>
      <c r="I11" s="82"/>
      <c r="J11" s="82"/>
      <c r="K11" s="84"/>
      <c r="L11" s="81"/>
      <c r="M11" s="81"/>
      <c r="N11" s="81"/>
      <c r="O11" s="76"/>
      <c r="P11" s="76"/>
      <c r="Q11" s="53"/>
      <c r="R11" s="30"/>
      <c r="S11" s="82" t="s">
        <v>165</v>
      </c>
      <c r="T11" s="82"/>
      <c r="U11" s="82"/>
      <c r="V11" s="82"/>
      <c r="W11" s="82"/>
      <c r="X11" s="83">
        <v>2</v>
      </c>
      <c r="Y11" s="82"/>
      <c r="Z11" s="82"/>
      <c r="AA11" s="82"/>
      <c r="AB11" s="82"/>
      <c r="AC11" s="84"/>
      <c r="AD11" s="81"/>
      <c r="AE11" s="81"/>
      <c r="AF11" s="81"/>
      <c r="AG11" s="76"/>
      <c r="AH11" s="76"/>
    </row>
    <row r="12" spans="1:34" s="28" customFormat="1" ht="10.5" hidden="1" customHeight="1" x14ac:dyDescent="0.25">
      <c r="A12" s="82" t="s">
        <v>166</v>
      </c>
      <c r="B12" s="82"/>
      <c r="C12" s="82"/>
      <c r="D12" s="82"/>
      <c r="E12" s="82"/>
      <c r="F12" s="83">
        <v>3</v>
      </c>
      <c r="G12" s="82"/>
      <c r="H12" s="82"/>
      <c r="I12" s="82"/>
      <c r="J12" s="82"/>
      <c r="K12" s="84"/>
      <c r="L12" s="85"/>
      <c r="M12" s="85"/>
      <c r="N12" s="85"/>
      <c r="O12" s="82"/>
      <c r="P12" s="82"/>
      <c r="Q12" s="53"/>
      <c r="R12" s="30"/>
      <c r="S12" s="82" t="s">
        <v>166</v>
      </c>
      <c r="T12" s="82"/>
      <c r="U12" s="82"/>
      <c r="V12" s="82"/>
      <c r="W12" s="82"/>
      <c r="X12" s="83">
        <v>3</v>
      </c>
      <c r="Y12" s="82"/>
      <c r="Z12" s="82"/>
      <c r="AA12" s="82"/>
      <c r="AB12" s="82"/>
      <c r="AC12" s="84"/>
      <c r="AD12" s="85"/>
      <c r="AE12" s="85"/>
      <c r="AF12" s="85"/>
      <c r="AG12" s="82"/>
      <c r="AH12" s="82"/>
    </row>
    <row r="13" spans="1:34" s="28" customFormat="1" ht="10.5" hidden="1" customHeight="1" x14ac:dyDescent="0.25">
      <c r="A13" s="82" t="s">
        <v>167</v>
      </c>
      <c r="B13" s="82"/>
      <c r="C13" s="82"/>
      <c r="D13" s="82"/>
      <c r="E13" s="82"/>
      <c r="F13" s="83">
        <v>4</v>
      </c>
      <c r="G13" s="82"/>
      <c r="H13" s="82"/>
      <c r="I13" s="82"/>
      <c r="J13" s="82"/>
      <c r="K13" s="84"/>
      <c r="L13" s="81"/>
      <c r="M13" s="81"/>
      <c r="N13" s="81"/>
      <c r="O13" s="76"/>
      <c r="P13" s="76"/>
      <c r="Q13" s="53"/>
      <c r="R13" s="30"/>
      <c r="S13" s="82" t="s">
        <v>167</v>
      </c>
      <c r="T13" s="82"/>
      <c r="U13" s="82"/>
      <c r="V13" s="82"/>
      <c r="W13" s="82"/>
      <c r="X13" s="83">
        <v>4</v>
      </c>
      <c r="Y13" s="82"/>
      <c r="Z13" s="82"/>
      <c r="AA13" s="82"/>
      <c r="AB13" s="82"/>
      <c r="AC13" s="84"/>
      <c r="AD13" s="81"/>
      <c r="AE13" s="81"/>
      <c r="AF13" s="81"/>
      <c r="AG13" s="76"/>
      <c r="AH13" s="76"/>
    </row>
    <row r="14" spans="1:34" s="28" customFormat="1" ht="10.5" hidden="1" customHeight="1" x14ac:dyDescent="0.25">
      <c r="A14" s="82" t="s">
        <v>168</v>
      </c>
      <c r="B14" s="82"/>
      <c r="C14" s="82"/>
      <c r="D14" s="82"/>
      <c r="E14" s="82"/>
      <c r="F14" s="83">
        <v>5</v>
      </c>
      <c r="G14" s="82"/>
      <c r="H14" s="82"/>
      <c r="I14" s="82"/>
      <c r="J14" s="82"/>
      <c r="K14" s="84"/>
      <c r="L14" s="85"/>
      <c r="M14" s="85"/>
      <c r="N14" s="85"/>
      <c r="O14" s="82"/>
      <c r="P14" s="82"/>
      <c r="Q14" s="53"/>
      <c r="R14" s="30"/>
      <c r="S14" s="82" t="s">
        <v>168</v>
      </c>
      <c r="T14" s="82"/>
      <c r="U14" s="82"/>
      <c r="V14" s="82"/>
      <c r="W14" s="82"/>
      <c r="X14" s="83">
        <v>5</v>
      </c>
      <c r="Y14" s="82"/>
      <c r="Z14" s="82"/>
      <c r="AA14" s="82"/>
      <c r="AB14" s="82"/>
      <c r="AC14" s="84"/>
      <c r="AD14" s="85"/>
      <c r="AE14" s="85"/>
      <c r="AF14" s="85"/>
      <c r="AG14" s="82"/>
      <c r="AH14" s="82"/>
    </row>
    <row r="15" spans="1:34" s="28" customFormat="1" ht="10.5" hidden="1" customHeight="1" x14ac:dyDescent="0.25">
      <c r="A15" s="82" t="s">
        <v>169</v>
      </c>
      <c r="B15" s="82"/>
      <c r="C15" s="82"/>
      <c r="D15" s="82"/>
      <c r="E15" s="82"/>
      <c r="F15" s="83">
        <v>6</v>
      </c>
      <c r="G15" s="82"/>
      <c r="H15" s="82"/>
      <c r="I15" s="82"/>
      <c r="J15" s="82"/>
      <c r="K15" s="84"/>
      <c r="L15" s="81"/>
      <c r="M15" s="81"/>
      <c r="N15" s="81"/>
      <c r="O15" s="76"/>
      <c r="P15" s="76"/>
      <c r="Q15" s="53"/>
      <c r="R15" s="30"/>
      <c r="S15" s="82" t="s">
        <v>169</v>
      </c>
      <c r="T15" s="82"/>
      <c r="U15" s="82"/>
      <c r="V15" s="82"/>
      <c r="W15" s="82"/>
      <c r="X15" s="83">
        <v>6</v>
      </c>
      <c r="Y15" s="82"/>
      <c r="Z15" s="82"/>
      <c r="AA15" s="82"/>
      <c r="AB15" s="82"/>
      <c r="AC15" s="84"/>
      <c r="AD15" s="81"/>
      <c r="AE15" s="81"/>
      <c r="AF15" s="81"/>
      <c r="AG15" s="76"/>
      <c r="AH15" s="76"/>
    </row>
    <row r="16" spans="1:34" s="28" customFormat="1" ht="10.5" hidden="1" customHeight="1" x14ac:dyDescent="0.25">
      <c r="A16" s="82" t="s">
        <v>170</v>
      </c>
      <c r="B16" s="82"/>
      <c r="C16" s="82"/>
      <c r="D16" s="82"/>
      <c r="E16" s="82"/>
      <c r="F16" s="83">
        <v>7</v>
      </c>
      <c r="G16" s="82"/>
      <c r="H16" s="82"/>
      <c r="I16" s="82"/>
      <c r="J16" s="82"/>
      <c r="K16" s="84"/>
      <c r="L16" s="85"/>
      <c r="M16" s="85"/>
      <c r="N16" s="85"/>
      <c r="O16" s="82"/>
      <c r="P16" s="82"/>
      <c r="Q16" s="53"/>
      <c r="R16" s="30"/>
      <c r="S16" s="82" t="s">
        <v>170</v>
      </c>
      <c r="T16" s="82"/>
      <c r="U16" s="82"/>
      <c r="V16" s="82"/>
      <c r="W16" s="82"/>
      <c r="X16" s="83">
        <v>7</v>
      </c>
      <c r="Y16" s="82"/>
      <c r="Z16" s="82"/>
      <c r="AA16" s="82"/>
      <c r="AB16" s="82"/>
      <c r="AC16" s="84"/>
      <c r="AD16" s="85"/>
      <c r="AE16" s="85"/>
      <c r="AF16" s="85"/>
      <c r="AG16" s="82"/>
      <c r="AH16" s="82"/>
    </row>
    <row r="17" spans="1:34" s="28" customFormat="1" ht="10.5" hidden="1" customHeight="1" x14ac:dyDescent="0.25">
      <c r="A17" s="75" t="s">
        <v>171</v>
      </c>
      <c r="B17" s="75"/>
      <c r="C17" s="75"/>
      <c r="D17" s="75"/>
      <c r="E17" s="75"/>
      <c r="F17" s="86">
        <v>8</v>
      </c>
      <c r="G17" s="88"/>
      <c r="H17" s="88"/>
      <c r="I17" s="88"/>
      <c r="J17" s="88"/>
      <c r="K17" s="87"/>
      <c r="L17" s="90"/>
      <c r="M17" s="90"/>
      <c r="N17" s="90"/>
      <c r="O17" s="88"/>
      <c r="P17" s="88"/>
      <c r="Q17" s="53"/>
      <c r="R17" s="30"/>
      <c r="S17" s="75" t="s">
        <v>171</v>
      </c>
      <c r="T17" s="75"/>
      <c r="U17" s="75"/>
      <c r="V17" s="75"/>
      <c r="W17" s="75"/>
      <c r="X17" s="86">
        <v>8</v>
      </c>
      <c r="Y17" s="88"/>
      <c r="Z17" s="88"/>
      <c r="AA17" s="88"/>
      <c r="AB17" s="88"/>
      <c r="AC17" s="87"/>
      <c r="AD17" s="90"/>
      <c r="AE17" s="90"/>
      <c r="AF17" s="90"/>
      <c r="AG17" s="88"/>
      <c r="AH17" s="88"/>
    </row>
    <row r="18" spans="1:34" s="28" customFormat="1" ht="15" customHeight="1" x14ac:dyDescent="0.25">
      <c r="A18" s="197" t="s">
        <v>301</v>
      </c>
      <c r="B18" s="198"/>
      <c r="C18" s="198"/>
      <c r="D18" s="198"/>
      <c r="E18" s="198"/>
      <c r="F18" s="198"/>
      <c r="G18" s="198"/>
      <c r="H18" s="198"/>
      <c r="I18" s="198"/>
      <c r="J18" s="198"/>
      <c r="K18" s="201"/>
      <c r="L18" s="202"/>
      <c r="M18" s="202"/>
      <c r="N18" s="202"/>
      <c r="O18" s="198"/>
      <c r="P18" s="198"/>
      <c r="Q18" s="46"/>
      <c r="R18" s="30"/>
      <c r="S18" s="179" t="s">
        <v>301</v>
      </c>
      <c r="T18" s="183"/>
      <c r="U18" s="183"/>
      <c r="V18" s="183"/>
      <c r="W18" s="183"/>
      <c r="X18" s="183"/>
      <c r="Y18" s="183"/>
      <c r="Z18" s="183"/>
      <c r="AA18" s="183"/>
      <c r="AB18" s="183"/>
      <c r="AC18" s="185"/>
      <c r="AD18" s="186"/>
      <c r="AE18" s="186"/>
      <c r="AF18" s="186"/>
      <c r="AG18" s="183"/>
      <c r="AH18" s="183"/>
    </row>
    <row r="19" spans="1:34" s="28" customFormat="1" ht="15" customHeight="1" x14ac:dyDescent="0.25">
      <c r="A19" s="125" t="s">
        <v>115</v>
      </c>
      <c r="B19" s="125"/>
      <c r="C19" s="125"/>
      <c r="D19" s="125"/>
      <c r="E19" s="125"/>
      <c r="F19" s="125"/>
      <c r="G19" s="126">
        <f>VLOOKUP(A19,P8170data!A:P,7,FALSE)</f>
        <v>1</v>
      </c>
      <c r="H19" s="125"/>
      <c r="I19" s="125"/>
      <c r="J19" s="125"/>
      <c r="K19" s="125"/>
      <c r="L19" s="128"/>
      <c r="M19" s="128"/>
      <c r="N19" s="128"/>
      <c r="O19" s="125"/>
      <c r="P19" s="125"/>
      <c r="Q19" s="46"/>
      <c r="R19" s="30"/>
      <c r="S19" s="77" t="s">
        <v>6</v>
      </c>
      <c r="T19" s="77"/>
      <c r="U19" s="77"/>
      <c r="V19" s="77"/>
      <c r="W19" s="77"/>
      <c r="X19" s="77"/>
      <c r="Y19" s="78">
        <v>0</v>
      </c>
      <c r="Z19" s="77"/>
      <c r="AA19" s="77"/>
      <c r="AB19" s="77"/>
      <c r="AC19" s="77"/>
      <c r="AD19" s="81"/>
      <c r="AE19" s="81"/>
      <c r="AF19" s="81"/>
      <c r="AG19" s="76"/>
      <c r="AH19" s="76"/>
    </row>
    <row r="20" spans="1:34" s="28" customFormat="1" ht="10.5" hidden="1" customHeight="1" x14ac:dyDescent="0.25">
      <c r="A20" s="77" t="s">
        <v>115</v>
      </c>
      <c r="B20" s="77"/>
      <c r="C20" s="77"/>
      <c r="D20" s="77"/>
      <c r="E20" s="77"/>
      <c r="F20" s="77"/>
      <c r="G20" s="78">
        <v>1</v>
      </c>
      <c r="H20" s="77"/>
      <c r="I20" s="77"/>
      <c r="J20" s="77"/>
      <c r="K20" s="77"/>
      <c r="L20" s="80"/>
      <c r="M20" s="80"/>
      <c r="N20" s="80"/>
      <c r="O20" s="77"/>
      <c r="P20" s="77"/>
      <c r="Q20" s="53"/>
      <c r="R20" s="30"/>
      <c r="S20" s="82" t="s">
        <v>115</v>
      </c>
      <c r="T20" s="82"/>
      <c r="U20" s="82"/>
      <c r="V20" s="82"/>
      <c r="W20" s="82"/>
      <c r="X20" s="82"/>
      <c r="Y20" s="83">
        <v>1</v>
      </c>
      <c r="Z20" s="82"/>
      <c r="AA20" s="82"/>
      <c r="AB20" s="82"/>
      <c r="AC20" s="82"/>
      <c r="AD20" s="85"/>
      <c r="AE20" s="85"/>
      <c r="AF20" s="85"/>
      <c r="AG20" s="82"/>
      <c r="AH20" s="82"/>
    </row>
    <row r="21" spans="1:34" s="28" customFormat="1" ht="10.5" hidden="1" customHeight="1" x14ac:dyDescent="0.25">
      <c r="A21" s="82" t="s">
        <v>165</v>
      </c>
      <c r="B21" s="82"/>
      <c r="C21" s="82"/>
      <c r="D21" s="82"/>
      <c r="E21" s="82"/>
      <c r="F21" s="82"/>
      <c r="G21" s="83">
        <v>2</v>
      </c>
      <c r="H21" s="82"/>
      <c r="I21" s="82"/>
      <c r="J21" s="82"/>
      <c r="K21" s="82"/>
      <c r="L21" s="81"/>
      <c r="M21" s="81"/>
      <c r="N21" s="81"/>
      <c r="O21" s="76"/>
      <c r="P21" s="76"/>
      <c r="Q21" s="53"/>
      <c r="R21" s="30"/>
      <c r="S21" s="82" t="s">
        <v>165</v>
      </c>
      <c r="T21" s="82"/>
      <c r="U21" s="82"/>
      <c r="V21" s="82"/>
      <c r="W21" s="82"/>
      <c r="X21" s="82"/>
      <c r="Y21" s="83">
        <v>2</v>
      </c>
      <c r="Z21" s="82"/>
      <c r="AA21" s="82"/>
      <c r="AB21" s="82"/>
      <c r="AC21" s="82"/>
      <c r="AD21" s="81"/>
      <c r="AE21" s="81"/>
      <c r="AF21" s="81"/>
      <c r="AG21" s="76"/>
      <c r="AH21" s="76"/>
    </row>
    <row r="22" spans="1:34" s="28" customFormat="1" ht="10.5" hidden="1" customHeight="1" x14ac:dyDescent="0.25">
      <c r="A22" s="82" t="s">
        <v>173</v>
      </c>
      <c r="B22" s="82"/>
      <c r="C22" s="82"/>
      <c r="D22" s="82"/>
      <c r="E22" s="82"/>
      <c r="F22" s="82"/>
      <c r="G22" s="83">
        <v>3</v>
      </c>
      <c r="H22" s="82"/>
      <c r="I22" s="82"/>
      <c r="J22" s="82"/>
      <c r="K22" s="82"/>
      <c r="L22" s="91"/>
      <c r="M22" s="91"/>
      <c r="N22" s="91"/>
      <c r="O22" s="82"/>
      <c r="P22" s="82"/>
      <c r="Q22" s="53"/>
      <c r="R22" s="30"/>
      <c r="S22" s="82" t="s">
        <v>173</v>
      </c>
      <c r="T22" s="82"/>
      <c r="U22" s="82"/>
      <c r="V22" s="82"/>
      <c r="W22" s="82"/>
      <c r="X22" s="82"/>
      <c r="Y22" s="83">
        <v>3</v>
      </c>
      <c r="Z22" s="82"/>
      <c r="AA22" s="82"/>
      <c r="AB22" s="82"/>
      <c r="AC22" s="82"/>
      <c r="AD22" s="91"/>
      <c r="AE22" s="91"/>
      <c r="AF22" s="91"/>
      <c r="AG22" s="82"/>
      <c r="AH22" s="82"/>
    </row>
    <row r="23" spans="1:34" s="28" customFormat="1" ht="10.5" hidden="1" customHeight="1" x14ac:dyDescent="0.25">
      <c r="A23" s="82" t="s">
        <v>167</v>
      </c>
      <c r="B23" s="82"/>
      <c r="C23" s="82"/>
      <c r="D23" s="82"/>
      <c r="E23" s="82"/>
      <c r="F23" s="82"/>
      <c r="G23" s="83">
        <v>4</v>
      </c>
      <c r="H23" s="82"/>
      <c r="I23" s="82"/>
      <c r="J23" s="82"/>
      <c r="K23" s="82"/>
      <c r="L23" s="92"/>
      <c r="M23" s="92"/>
      <c r="N23" s="92"/>
      <c r="O23" s="76"/>
      <c r="P23" s="76"/>
      <c r="Q23" s="53"/>
      <c r="R23" s="30"/>
      <c r="S23" s="82" t="s">
        <v>167</v>
      </c>
      <c r="T23" s="82"/>
      <c r="U23" s="82"/>
      <c r="V23" s="82"/>
      <c r="W23" s="82"/>
      <c r="X23" s="82"/>
      <c r="Y23" s="83">
        <v>4</v>
      </c>
      <c r="Z23" s="82"/>
      <c r="AA23" s="82"/>
      <c r="AB23" s="82"/>
      <c r="AC23" s="82"/>
      <c r="AD23" s="92"/>
      <c r="AE23" s="92"/>
      <c r="AF23" s="92"/>
      <c r="AG23" s="76"/>
      <c r="AH23" s="76"/>
    </row>
    <row r="24" spans="1:34" s="28" customFormat="1" ht="10.5" hidden="1" customHeight="1" x14ac:dyDescent="0.25">
      <c r="A24" s="82" t="s">
        <v>168</v>
      </c>
      <c r="B24" s="82"/>
      <c r="C24" s="82"/>
      <c r="D24" s="82"/>
      <c r="E24" s="82"/>
      <c r="F24" s="82"/>
      <c r="G24" s="83">
        <v>5</v>
      </c>
      <c r="H24" s="82"/>
      <c r="I24" s="82"/>
      <c r="J24" s="82"/>
      <c r="K24" s="82"/>
      <c r="L24" s="91"/>
      <c r="M24" s="91"/>
      <c r="N24" s="91"/>
      <c r="O24" s="82"/>
      <c r="P24" s="82"/>
      <c r="Q24" s="53"/>
      <c r="R24" s="30"/>
      <c r="S24" s="82" t="s">
        <v>168</v>
      </c>
      <c r="T24" s="82"/>
      <c r="U24" s="82"/>
      <c r="V24" s="82"/>
      <c r="W24" s="82"/>
      <c r="X24" s="82"/>
      <c r="Y24" s="83">
        <v>5</v>
      </c>
      <c r="Z24" s="82"/>
      <c r="AA24" s="82"/>
      <c r="AB24" s="82"/>
      <c r="AC24" s="82"/>
      <c r="AD24" s="91"/>
      <c r="AE24" s="91"/>
      <c r="AF24" s="91"/>
      <c r="AG24" s="82"/>
      <c r="AH24" s="82"/>
    </row>
    <row r="25" spans="1:34" s="28" customFormat="1" ht="10.5" hidden="1" customHeight="1" x14ac:dyDescent="0.25">
      <c r="A25" s="82" t="s">
        <v>169</v>
      </c>
      <c r="B25" s="82"/>
      <c r="C25" s="82"/>
      <c r="D25" s="82"/>
      <c r="E25" s="82"/>
      <c r="F25" s="82"/>
      <c r="G25" s="83">
        <v>6</v>
      </c>
      <c r="H25" s="82"/>
      <c r="I25" s="82"/>
      <c r="J25" s="82"/>
      <c r="K25" s="82"/>
      <c r="L25" s="92"/>
      <c r="M25" s="92"/>
      <c r="N25" s="92"/>
      <c r="O25" s="76"/>
      <c r="P25" s="76"/>
      <c r="Q25" s="53"/>
      <c r="R25" s="30"/>
      <c r="S25" s="82" t="s">
        <v>169</v>
      </c>
      <c r="T25" s="82"/>
      <c r="U25" s="82"/>
      <c r="V25" s="82"/>
      <c r="W25" s="82"/>
      <c r="X25" s="82"/>
      <c r="Y25" s="83">
        <v>6</v>
      </c>
      <c r="Z25" s="82"/>
      <c r="AA25" s="82"/>
      <c r="AB25" s="82"/>
      <c r="AC25" s="82"/>
      <c r="AD25" s="92"/>
      <c r="AE25" s="92"/>
      <c r="AF25" s="92"/>
      <c r="AG25" s="76"/>
      <c r="AH25" s="76"/>
    </row>
    <row r="26" spans="1:34" s="28" customFormat="1" ht="10.5" hidden="1" customHeight="1" x14ac:dyDescent="0.25">
      <c r="A26" s="82" t="s">
        <v>170</v>
      </c>
      <c r="B26" s="82"/>
      <c r="C26" s="82"/>
      <c r="D26" s="82"/>
      <c r="E26" s="82"/>
      <c r="F26" s="82"/>
      <c r="G26" s="83">
        <v>7</v>
      </c>
      <c r="H26" s="82"/>
      <c r="I26" s="82"/>
      <c r="J26" s="82"/>
      <c r="K26" s="82"/>
      <c r="L26" s="91"/>
      <c r="M26" s="91"/>
      <c r="N26" s="91"/>
      <c r="O26" s="82"/>
      <c r="P26" s="82"/>
      <c r="Q26" s="53"/>
      <c r="R26" s="30"/>
      <c r="S26" s="82" t="s">
        <v>170</v>
      </c>
      <c r="T26" s="82"/>
      <c r="U26" s="82"/>
      <c r="V26" s="82"/>
      <c r="W26" s="82"/>
      <c r="X26" s="82"/>
      <c r="Y26" s="83">
        <v>7</v>
      </c>
      <c r="Z26" s="82"/>
      <c r="AA26" s="82"/>
      <c r="AB26" s="82"/>
      <c r="AC26" s="82"/>
      <c r="AD26" s="91"/>
      <c r="AE26" s="91"/>
      <c r="AF26" s="91"/>
      <c r="AG26" s="82"/>
      <c r="AH26" s="82"/>
    </row>
    <row r="27" spans="1:34" s="28" customFormat="1" ht="10.5" hidden="1" customHeight="1" x14ac:dyDescent="0.25">
      <c r="A27" s="88" t="s">
        <v>171</v>
      </c>
      <c r="B27" s="82"/>
      <c r="C27" s="82"/>
      <c r="D27" s="82"/>
      <c r="E27" s="82"/>
      <c r="F27" s="82"/>
      <c r="G27" s="83">
        <v>8</v>
      </c>
      <c r="H27" s="82"/>
      <c r="I27" s="82"/>
      <c r="J27" s="82"/>
      <c r="K27" s="82"/>
      <c r="L27" s="91"/>
      <c r="M27" s="91"/>
      <c r="N27" s="91"/>
      <c r="O27" s="82"/>
      <c r="P27" s="82"/>
      <c r="Q27" s="53"/>
      <c r="R27" s="30"/>
      <c r="S27" s="88" t="s">
        <v>171</v>
      </c>
      <c r="T27" s="82"/>
      <c r="U27" s="82"/>
      <c r="V27" s="82"/>
      <c r="W27" s="82"/>
      <c r="X27" s="82"/>
      <c r="Y27" s="83">
        <v>8</v>
      </c>
      <c r="Z27" s="82"/>
      <c r="AA27" s="82"/>
      <c r="AB27" s="82"/>
      <c r="AC27" s="82"/>
      <c r="AD27" s="91"/>
      <c r="AE27" s="91"/>
      <c r="AF27" s="91"/>
      <c r="AG27" s="82"/>
      <c r="AH27" s="82"/>
    </row>
    <row r="28" spans="1:34" s="28" customFormat="1" ht="10.5" hidden="1" customHeight="1" x14ac:dyDescent="0.25">
      <c r="A28" s="88" t="s">
        <v>289</v>
      </c>
      <c r="B28" s="75"/>
      <c r="C28" s="75"/>
      <c r="D28" s="75"/>
      <c r="E28" s="75"/>
      <c r="F28" s="75"/>
      <c r="G28" s="86">
        <v>9</v>
      </c>
      <c r="H28" s="88"/>
      <c r="I28" s="88"/>
      <c r="J28" s="88"/>
      <c r="K28" s="88"/>
      <c r="L28" s="93"/>
      <c r="M28" s="93"/>
      <c r="N28" s="93"/>
      <c r="O28" s="88"/>
      <c r="P28" s="88"/>
      <c r="Q28" s="53"/>
      <c r="R28" s="30"/>
      <c r="S28" s="88" t="s">
        <v>289</v>
      </c>
      <c r="T28" s="75"/>
      <c r="U28" s="75"/>
      <c r="V28" s="75"/>
      <c r="W28" s="75"/>
      <c r="X28" s="75"/>
      <c r="Y28" s="86">
        <v>9</v>
      </c>
      <c r="Z28" s="88"/>
      <c r="AA28" s="88"/>
      <c r="AB28" s="88"/>
      <c r="AC28" s="88"/>
      <c r="AD28" s="93"/>
      <c r="AE28" s="93"/>
      <c r="AF28" s="93"/>
      <c r="AG28" s="88"/>
      <c r="AH28" s="88"/>
    </row>
    <row r="29" spans="1:34" s="28" customFormat="1" ht="15" customHeight="1" x14ac:dyDescent="0.25">
      <c r="A29" s="197" t="s">
        <v>302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201"/>
      <c r="L29" s="202"/>
      <c r="M29" s="202"/>
      <c r="N29" s="202"/>
      <c r="O29" s="198"/>
      <c r="P29" s="198"/>
      <c r="Q29" s="46"/>
      <c r="R29" s="30"/>
      <c r="S29" s="179" t="s">
        <v>302</v>
      </c>
      <c r="T29" s="183"/>
      <c r="U29" s="183"/>
      <c r="V29" s="183"/>
      <c r="W29" s="183"/>
      <c r="X29" s="183"/>
      <c r="Y29" s="183"/>
      <c r="Z29" s="183"/>
      <c r="AA29" s="183"/>
      <c r="AB29" s="183"/>
      <c r="AC29" s="185"/>
      <c r="AD29" s="186"/>
      <c r="AE29" s="186"/>
      <c r="AF29" s="186"/>
      <c r="AG29" s="183"/>
      <c r="AH29" s="183"/>
    </row>
    <row r="30" spans="1:34" s="28" customFormat="1" ht="15" customHeight="1" x14ac:dyDescent="0.25">
      <c r="A30" s="125" t="s">
        <v>6</v>
      </c>
      <c r="B30" s="125"/>
      <c r="C30" s="125"/>
      <c r="D30" s="125"/>
      <c r="E30" s="125"/>
      <c r="F30" s="125"/>
      <c r="G30" s="125"/>
      <c r="H30" s="126">
        <f>VLOOKUP(A30,P8170data!A:P,8,FALSE)</f>
        <v>0</v>
      </c>
      <c r="I30" s="125"/>
      <c r="J30" s="125"/>
      <c r="K30" s="127"/>
      <c r="L30" s="128"/>
      <c r="M30" s="128"/>
      <c r="N30" s="128"/>
      <c r="O30" s="125"/>
      <c r="P30" s="125"/>
      <c r="Q30" s="46"/>
      <c r="R30" s="30"/>
      <c r="S30" s="77" t="s">
        <v>6</v>
      </c>
      <c r="T30" s="77"/>
      <c r="U30" s="77"/>
      <c r="V30" s="77"/>
      <c r="W30" s="77"/>
      <c r="X30" s="77"/>
      <c r="Y30" s="77"/>
      <c r="Z30" s="78">
        <v>0</v>
      </c>
      <c r="AA30" s="77"/>
      <c r="AB30" s="77"/>
      <c r="AC30" s="79"/>
      <c r="AD30" s="80"/>
      <c r="AE30" s="80"/>
      <c r="AF30" s="80"/>
      <c r="AG30" s="77"/>
      <c r="AH30" s="77"/>
    </row>
    <row r="31" spans="1:34" s="28" customFormat="1" ht="10.5" hidden="1" customHeight="1" x14ac:dyDescent="0.25">
      <c r="A31" s="77" t="s">
        <v>115</v>
      </c>
      <c r="B31" s="77"/>
      <c r="C31" s="77"/>
      <c r="D31" s="77"/>
      <c r="E31" s="77"/>
      <c r="F31" s="77"/>
      <c r="G31" s="77"/>
      <c r="H31" s="78">
        <v>1</v>
      </c>
      <c r="I31" s="77"/>
      <c r="J31" s="77"/>
      <c r="K31" s="79"/>
      <c r="L31" s="80"/>
      <c r="M31" s="80"/>
      <c r="N31" s="80"/>
      <c r="O31" s="77"/>
      <c r="P31" s="77"/>
      <c r="Q31" s="53"/>
      <c r="R31" s="30"/>
      <c r="S31" s="82" t="s">
        <v>115</v>
      </c>
      <c r="T31" s="82"/>
      <c r="U31" s="82"/>
      <c r="V31" s="82"/>
      <c r="W31" s="82"/>
      <c r="X31" s="82"/>
      <c r="Y31" s="82"/>
      <c r="Z31" s="83">
        <v>1</v>
      </c>
      <c r="AA31" s="82"/>
      <c r="AB31" s="82"/>
      <c r="AC31" s="84"/>
      <c r="AD31" s="80"/>
      <c r="AE31" s="80"/>
      <c r="AF31" s="80"/>
      <c r="AG31" s="82"/>
      <c r="AH31" s="82"/>
    </row>
    <row r="32" spans="1:34" s="28" customFormat="1" ht="10.5" hidden="1" customHeight="1" x14ac:dyDescent="0.25">
      <c r="A32" s="82" t="s">
        <v>175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  <c r="Q32" s="53"/>
      <c r="R32" s="30"/>
      <c r="S32" s="82" t="s">
        <v>175</v>
      </c>
      <c r="T32" s="82"/>
      <c r="U32" s="82"/>
      <c r="V32" s="82"/>
      <c r="W32" s="82"/>
      <c r="X32" s="82"/>
      <c r="Y32" s="82"/>
      <c r="Z32" s="83">
        <v>2</v>
      </c>
      <c r="AA32" s="82"/>
      <c r="AB32" s="82"/>
      <c r="AC32" s="84"/>
      <c r="AD32" s="85"/>
      <c r="AE32" s="85"/>
      <c r="AF32" s="85"/>
      <c r="AG32" s="82"/>
      <c r="AH32" s="82"/>
    </row>
    <row r="33" spans="1:34" s="28" customFormat="1" ht="10.5" hidden="1" customHeight="1" x14ac:dyDescent="0.25">
      <c r="A33" s="82" t="s">
        <v>176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  <c r="Q33" s="53"/>
      <c r="R33" s="30"/>
      <c r="S33" s="82" t="s">
        <v>176</v>
      </c>
      <c r="T33" s="82"/>
      <c r="U33" s="82"/>
      <c r="V33" s="82"/>
      <c r="W33" s="82"/>
      <c r="X33" s="82"/>
      <c r="Y33" s="82"/>
      <c r="Z33" s="83">
        <v>3</v>
      </c>
      <c r="AA33" s="82"/>
      <c r="AB33" s="82"/>
      <c r="AC33" s="84"/>
      <c r="AD33" s="91"/>
      <c r="AE33" s="91"/>
      <c r="AF33" s="91"/>
      <c r="AG33" s="82"/>
      <c r="AH33" s="82"/>
    </row>
    <row r="34" spans="1:34" s="28" customFormat="1" ht="10.5" hidden="1" customHeight="1" x14ac:dyDescent="0.25">
      <c r="A34" s="82" t="s">
        <v>177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  <c r="Q34" s="53"/>
      <c r="R34" s="30"/>
      <c r="S34" s="82" t="s">
        <v>177</v>
      </c>
      <c r="T34" s="82"/>
      <c r="U34" s="82"/>
      <c r="V34" s="82"/>
      <c r="W34" s="82"/>
      <c r="X34" s="82"/>
      <c r="Y34" s="82"/>
      <c r="Z34" s="83">
        <v>4</v>
      </c>
      <c r="AA34" s="82"/>
      <c r="AB34" s="82"/>
      <c r="AC34" s="84"/>
      <c r="AD34" s="91"/>
      <c r="AE34" s="91"/>
      <c r="AF34" s="91"/>
      <c r="AG34" s="82"/>
      <c r="AH34" s="82"/>
    </row>
    <row r="35" spans="1:34" s="28" customFormat="1" ht="10.5" hidden="1" customHeight="1" x14ac:dyDescent="0.25">
      <c r="A35" s="94" t="s">
        <v>178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  <c r="Q35" s="53"/>
      <c r="R35" s="30"/>
      <c r="S35" s="94" t="s">
        <v>178</v>
      </c>
      <c r="T35" s="82"/>
      <c r="U35" s="82"/>
      <c r="V35" s="82"/>
      <c r="W35" s="82"/>
      <c r="X35" s="82"/>
      <c r="Y35" s="82"/>
      <c r="Z35" s="83">
        <v>5</v>
      </c>
      <c r="AA35" s="82"/>
      <c r="AB35" s="82"/>
      <c r="AC35" s="84"/>
      <c r="AD35" s="91"/>
      <c r="AE35" s="91"/>
      <c r="AF35" s="91"/>
      <c r="AG35" s="82"/>
      <c r="AH35" s="82"/>
    </row>
    <row r="36" spans="1:34" s="28" customFormat="1" ht="10.5" hidden="1" customHeight="1" x14ac:dyDescent="0.25">
      <c r="A36" s="82" t="s">
        <v>179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  <c r="Q36" s="53"/>
      <c r="R36" s="30"/>
      <c r="S36" s="82" t="s">
        <v>179</v>
      </c>
      <c r="T36" s="82"/>
      <c r="U36" s="82"/>
      <c r="V36" s="82"/>
      <c r="W36" s="82"/>
      <c r="X36" s="82"/>
      <c r="Y36" s="82"/>
      <c r="Z36" s="83">
        <v>6</v>
      </c>
      <c r="AA36" s="82"/>
      <c r="AB36" s="82"/>
      <c r="AC36" s="84"/>
      <c r="AD36" s="91"/>
      <c r="AE36" s="91"/>
      <c r="AF36" s="91"/>
      <c r="AG36" s="82"/>
      <c r="AH36" s="82"/>
    </row>
    <row r="37" spans="1:34" s="28" customFormat="1" ht="10.5" hidden="1" customHeight="1" x14ac:dyDescent="0.25">
      <c r="A37" s="82" t="s">
        <v>180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  <c r="Q37" s="53"/>
      <c r="R37" s="30"/>
      <c r="S37" s="82" t="s">
        <v>180</v>
      </c>
      <c r="T37" s="82"/>
      <c r="U37" s="82"/>
      <c r="V37" s="82"/>
      <c r="W37" s="82"/>
      <c r="X37" s="82"/>
      <c r="Y37" s="82"/>
      <c r="Z37" s="83">
        <v>7</v>
      </c>
      <c r="AA37" s="82"/>
      <c r="AB37" s="82"/>
      <c r="AC37" s="84"/>
      <c r="AD37" s="91"/>
      <c r="AE37" s="91"/>
      <c r="AF37" s="91"/>
      <c r="AG37" s="82"/>
      <c r="AH37" s="82"/>
    </row>
    <row r="38" spans="1:34" s="28" customFormat="1" ht="10.5" hidden="1" customHeight="1" x14ac:dyDescent="0.25">
      <c r="A38" s="75" t="s">
        <v>262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  <c r="Q38" s="53"/>
      <c r="R38" s="30"/>
      <c r="S38" s="75" t="s">
        <v>262</v>
      </c>
      <c r="T38" s="82"/>
      <c r="U38" s="82"/>
      <c r="V38" s="82"/>
      <c r="W38" s="82"/>
      <c r="X38" s="82"/>
      <c r="Y38" s="82"/>
      <c r="Z38" s="83">
        <v>8</v>
      </c>
      <c r="AA38" s="82"/>
      <c r="AB38" s="82"/>
      <c r="AC38" s="84"/>
      <c r="AD38" s="91"/>
      <c r="AE38" s="91"/>
      <c r="AF38" s="91"/>
      <c r="AG38" s="82"/>
      <c r="AH38" s="82"/>
    </row>
    <row r="39" spans="1:34" s="28" customFormat="1" ht="10.5" hidden="1" customHeight="1" x14ac:dyDescent="0.25">
      <c r="A39" s="88" t="s">
        <v>289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  <c r="Q39" s="53"/>
      <c r="R39" s="30"/>
      <c r="S39" s="88" t="s">
        <v>289</v>
      </c>
      <c r="T39" s="75"/>
      <c r="U39" s="75"/>
      <c r="V39" s="75"/>
      <c r="W39" s="75"/>
      <c r="X39" s="75"/>
      <c r="Y39" s="75"/>
      <c r="Z39" s="86">
        <v>9</v>
      </c>
      <c r="AA39" s="75"/>
      <c r="AB39" s="75"/>
      <c r="AC39" s="95"/>
      <c r="AD39" s="92"/>
      <c r="AE39" s="92"/>
      <c r="AF39" s="92"/>
      <c r="AG39" s="75"/>
      <c r="AH39" s="75"/>
    </row>
    <row r="40" spans="1:34" s="28" customFormat="1" ht="15" customHeight="1" x14ac:dyDescent="0.25">
      <c r="A40" s="197" t="s">
        <v>181</v>
      </c>
      <c r="B40" s="198"/>
      <c r="C40" s="198"/>
      <c r="D40" s="198"/>
      <c r="E40" s="198"/>
      <c r="F40" s="198"/>
      <c r="G40" s="198"/>
      <c r="H40" s="198"/>
      <c r="I40" s="198"/>
      <c r="J40" s="198"/>
      <c r="K40" s="201"/>
      <c r="L40" s="202"/>
      <c r="M40" s="202"/>
      <c r="N40" s="202"/>
      <c r="O40" s="198"/>
      <c r="P40" s="198"/>
      <c r="Q40" s="46"/>
      <c r="R40" s="30"/>
      <c r="S40" s="179" t="s">
        <v>181</v>
      </c>
      <c r="T40" s="180"/>
      <c r="U40" s="180"/>
      <c r="V40" s="180"/>
      <c r="W40" s="180"/>
      <c r="X40" s="180"/>
      <c r="Y40" s="180"/>
      <c r="Z40" s="180"/>
      <c r="AA40" s="180"/>
      <c r="AB40" s="180"/>
      <c r="AC40" s="89"/>
      <c r="AD40" s="184"/>
      <c r="AE40" s="184"/>
      <c r="AF40" s="184"/>
      <c r="AG40" s="180"/>
      <c r="AH40" s="180"/>
    </row>
    <row r="41" spans="1:34" s="28" customFormat="1" ht="15" customHeight="1" x14ac:dyDescent="0.25">
      <c r="A41" s="125" t="s">
        <v>6</v>
      </c>
      <c r="B41" s="125"/>
      <c r="C41" s="125"/>
      <c r="D41" s="125"/>
      <c r="E41" s="125"/>
      <c r="F41" s="125"/>
      <c r="G41" s="125"/>
      <c r="H41" s="125"/>
      <c r="I41" s="125"/>
      <c r="J41" s="157">
        <f>VLOOKUP(A41,P8170data!A:P,10,FALSE)</f>
        <v>0</v>
      </c>
      <c r="K41" s="125"/>
      <c r="L41" s="128"/>
      <c r="M41" s="128"/>
      <c r="N41" s="128"/>
      <c r="O41" s="125"/>
      <c r="P41" s="125"/>
      <c r="Q41" s="46"/>
      <c r="R41" s="30"/>
      <c r="S41" s="77" t="s">
        <v>6</v>
      </c>
      <c r="T41" s="77"/>
      <c r="U41" s="77"/>
      <c r="V41" s="77"/>
      <c r="W41" s="77"/>
      <c r="X41" s="77"/>
      <c r="Y41" s="77"/>
      <c r="Z41" s="77"/>
      <c r="AA41" s="77"/>
      <c r="AB41" s="96" t="s">
        <v>101</v>
      </c>
      <c r="AC41" s="77"/>
      <c r="AD41" s="80"/>
      <c r="AE41" s="80"/>
      <c r="AF41" s="80"/>
      <c r="AG41" s="77"/>
      <c r="AH41" s="77"/>
    </row>
    <row r="42" spans="1:34" s="28" customFormat="1" ht="10.5" hidden="1" customHeight="1" x14ac:dyDescent="0.25">
      <c r="A42" s="77" t="s">
        <v>182</v>
      </c>
      <c r="B42" s="77"/>
      <c r="C42" s="77"/>
      <c r="D42" s="77"/>
      <c r="E42" s="77"/>
      <c r="F42" s="77"/>
      <c r="G42" s="77"/>
      <c r="H42" s="77"/>
      <c r="I42" s="77"/>
      <c r="J42" s="96" t="s">
        <v>79</v>
      </c>
      <c r="K42" s="77"/>
      <c r="L42" s="98"/>
      <c r="M42" s="98"/>
      <c r="N42" s="98"/>
      <c r="O42" s="77"/>
      <c r="P42" s="77"/>
      <c r="Q42" s="53"/>
      <c r="R42" s="30"/>
      <c r="S42" s="82" t="s">
        <v>182</v>
      </c>
      <c r="T42" s="82"/>
      <c r="U42" s="82"/>
      <c r="V42" s="82"/>
      <c r="W42" s="82"/>
      <c r="X42" s="82"/>
      <c r="Y42" s="82"/>
      <c r="Z42" s="82"/>
      <c r="AA42" s="82"/>
      <c r="AB42" s="97" t="s">
        <v>79</v>
      </c>
      <c r="AC42" s="82"/>
      <c r="AD42" s="91"/>
      <c r="AE42" s="91"/>
      <c r="AF42" s="91"/>
      <c r="AG42" s="82"/>
      <c r="AH42" s="82"/>
    </row>
    <row r="43" spans="1:34" s="28" customFormat="1" ht="10.5" hidden="1" customHeight="1" x14ac:dyDescent="0.25">
      <c r="A43" s="82" t="s">
        <v>103</v>
      </c>
      <c r="B43" s="82"/>
      <c r="C43" s="82"/>
      <c r="D43" s="82"/>
      <c r="E43" s="82"/>
      <c r="F43" s="82"/>
      <c r="G43" s="82"/>
      <c r="H43" s="82"/>
      <c r="I43" s="82"/>
      <c r="J43" s="97" t="s">
        <v>80</v>
      </c>
      <c r="K43" s="82"/>
      <c r="L43" s="91"/>
      <c r="M43" s="91"/>
      <c r="N43" s="91"/>
      <c r="O43" s="82"/>
      <c r="P43" s="82"/>
      <c r="Q43" s="53"/>
      <c r="R43" s="30"/>
      <c r="S43" s="82" t="s">
        <v>103</v>
      </c>
      <c r="T43" s="82"/>
      <c r="U43" s="82"/>
      <c r="V43" s="82"/>
      <c r="W43" s="82"/>
      <c r="X43" s="82"/>
      <c r="Y43" s="82"/>
      <c r="Z43" s="82"/>
      <c r="AA43" s="82"/>
      <c r="AB43" s="97" t="s">
        <v>80</v>
      </c>
      <c r="AC43" s="82"/>
      <c r="AD43" s="91"/>
      <c r="AE43" s="91"/>
      <c r="AF43" s="91"/>
      <c r="AG43" s="82"/>
      <c r="AH43" s="82"/>
    </row>
    <row r="44" spans="1:34" s="28" customFormat="1" ht="10.5" hidden="1" customHeight="1" x14ac:dyDescent="0.25">
      <c r="A44" s="75" t="s">
        <v>304</v>
      </c>
      <c r="B44" s="75"/>
      <c r="C44" s="75"/>
      <c r="D44" s="75"/>
      <c r="E44" s="75"/>
      <c r="F44" s="75"/>
      <c r="G44" s="75"/>
      <c r="H44" s="75"/>
      <c r="I44" s="75"/>
      <c r="J44" s="100" t="s">
        <v>81</v>
      </c>
      <c r="K44" s="75"/>
      <c r="L44" s="92"/>
      <c r="M44" s="92"/>
      <c r="N44" s="92"/>
      <c r="O44" s="75"/>
      <c r="P44" s="75"/>
      <c r="Q44" s="53"/>
      <c r="R44" s="30"/>
      <c r="S44" s="75" t="s">
        <v>304</v>
      </c>
      <c r="T44" s="75"/>
      <c r="U44" s="75"/>
      <c r="V44" s="75"/>
      <c r="W44" s="75"/>
      <c r="X44" s="75"/>
      <c r="Y44" s="75"/>
      <c r="Z44" s="75"/>
      <c r="AA44" s="75"/>
      <c r="AB44" s="100" t="s">
        <v>81</v>
      </c>
      <c r="AC44" s="75"/>
      <c r="AD44" s="92"/>
      <c r="AE44" s="92"/>
      <c r="AF44" s="92"/>
      <c r="AG44" s="75"/>
      <c r="AH44" s="75"/>
    </row>
    <row r="45" spans="1:34" s="28" customFormat="1" ht="15" customHeight="1" x14ac:dyDescent="0.25">
      <c r="A45" s="197" t="s">
        <v>73</v>
      </c>
      <c r="B45" s="198"/>
      <c r="C45" s="198"/>
      <c r="D45" s="198"/>
      <c r="E45" s="198"/>
      <c r="F45" s="198"/>
      <c r="G45" s="198"/>
      <c r="H45" s="198"/>
      <c r="I45" s="198"/>
      <c r="J45" s="203"/>
      <c r="K45" s="198"/>
      <c r="L45" s="202"/>
      <c r="M45" s="202"/>
      <c r="N45" s="202"/>
      <c r="O45" s="198"/>
      <c r="P45" s="198"/>
      <c r="Q45" s="46"/>
      <c r="R45" s="30"/>
      <c r="S45" s="187" t="s">
        <v>73</v>
      </c>
      <c r="T45" s="180"/>
      <c r="U45" s="180"/>
      <c r="V45" s="180"/>
      <c r="W45" s="180"/>
      <c r="X45" s="180"/>
      <c r="Y45" s="180"/>
      <c r="Z45" s="180"/>
      <c r="AA45" s="180"/>
      <c r="AB45" s="188"/>
      <c r="AC45" s="180"/>
      <c r="AD45" s="184"/>
      <c r="AE45" s="184"/>
      <c r="AF45" s="184"/>
      <c r="AG45" s="180"/>
      <c r="AH45" s="180"/>
    </row>
    <row r="46" spans="1:34" s="28" customFormat="1" ht="15" customHeight="1" x14ac:dyDescent="0.25">
      <c r="A46" s="125" t="s">
        <v>183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57" t="str">
        <f>VLOOKUP(A46,P8170data!A:P,11,FALSE)</f>
        <v>0</v>
      </c>
      <c r="L46" s="131"/>
      <c r="M46" s="131"/>
      <c r="N46" s="131"/>
      <c r="O46" s="125"/>
      <c r="P46" s="125"/>
      <c r="Q46" s="46"/>
      <c r="R46" s="30"/>
      <c r="S46" s="77" t="s">
        <v>183</v>
      </c>
      <c r="T46" s="77"/>
      <c r="U46" s="77"/>
      <c r="V46" s="77"/>
      <c r="W46" s="77"/>
      <c r="X46" s="77"/>
      <c r="Y46" s="77"/>
      <c r="Z46" s="77"/>
      <c r="AA46" s="77"/>
      <c r="AB46" s="77"/>
      <c r="AC46" s="96" t="s">
        <v>101</v>
      </c>
      <c r="AD46" s="98"/>
      <c r="AE46" s="98"/>
      <c r="AF46" s="98"/>
      <c r="AG46" s="77"/>
      <c r="AH46" s="77"/>
    </row>
    <row r="47" spans="1:34" s="28" customFormat="1" ht="10.5" hidden="1" customHeight="1" x14ac:dyDescent="0.25">
      <c r="A47" s="75" t="s">
        <v>184</v>
      </c>
      <c r="B47" s="75"/>
      <c r="C47" s="75"/>
      <c r="D47" s="75"/>
      <c r="E47" s="75"/>
      <c r="F47" s="75"/>
      <c r="G47" s="75"/>
      <c r="H47" s="75"/>
      <c r="I47" s="75"/>
      <c r="J47" s="75"/>
      <c r="K47" s="100" t="s">
        <v>98</v>
      </c>
      <c r="L47" s="92"/>
      <c r="M47" s="92"/>
      <c r="N47" s="92"/>
      <c r="O47" s="75"/>
      <c r="P47" s="75"/>
      <c r="Q47" s="53"/>
      <c r="R47" s="30"/>
      <c r="S47" s="88" t="s">
        <v>184</v>
      </c>
      <c r="T47" s="88"/>
      <c r="U47" s="88"/>
      <c r="V47" s="88"/>
      <c r="W47" s="88"/>
      <c r="X47" s="88"/>
      <c r="Y47" s="88"/>
      <c r="Z47" s="88"/>
      <c r="AA47" s="88"/>
      <c r="AB47" s="75"/>
      <c r="AC47" s="99" t="s">
        <v>98</v>
      </c>
      <c r="AD47" s="93"/>
      <c r="AE47" s="93"/>
      <c r="AF47" s="93"/>
      <c r="AG47" s="88"/>
      <c r="AH47" s="88"/>
    </row>
    <row r="48" spans="1:34" s="28" customFormat="1" ht="15" customHeight="1" x14ac:dyDescent="0.25">
      <c r="A48" s="197" t="s">
        <v>340</v>
      </c>
      <c r="B48" s="198"/>
      <c r="C48" s="198"/>
      <c r="D48" s="198"/>
      <c r="E48" s="198"/>
      <c r="F48" s="198"/>
      <c r="G48" s="198"/>
      <c r="H48" s="198"/>
      <c r="I48" s="198"/>
      <c r="J48" s="198"/>
      <c r="K48" s="203"/>
      <c r="L48" s="202"/>
      <c r="M48" s="202"/>
      <c r="N48" s="202"/>
      <c r="O48" s="198"/>
      <c r="P48" s="198"/>
      <c r="Q48" s="46"/>
      <c r="R48" s="30"/>
      <c r="S48" s="187" t="s">
        <v>185</v>
      </c>
      <c r="T48" s="180"/>
      <c r="U48" s="180"/>
      <c r="V48" s="180"/>
      <c r="W48" s="180"/>
      <c r="X48" s="180"/>
      <c r="Y48" s="180"/>
      <c r="Z48" s="180"/>
      <c r="AA48" s="180"/>
      <c r="AB48" s="180"/>
      <c r="AC48" s="188"/>
      <c r="AD48" s="184"/>
      <c r="AE48" s="184"/>
      <c r="AF48" s="184"/>
      <c r="AG48" s="180"/>
      <c r="AH48" s="180"/>
    </row>
    <row r="49" spans="1:34" s="28" customFormat="1" ht="15" customHeight="1" x14ac:dyDescent="0.25">
      <c r="A49" s="125" t="s">
        <v>188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57" t="str">
        <f>VLOOKUP(A49,P8170data!A:P,12,FALSE)</f>
        <v>2</v>
      </c>
      <c r="M49" s="130"/>
      <c r="N49" s="131"/>
      <c r="O49" s="125"/>
      <c r="P49" s="125"/>
      <c r="Q49" s="46"/>
      <c r="R49" s="30"/>
      <c r="S49" s="77" t="s">
        <v>186</v>
      </c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96" t="s">
        <v>101</v>
      </c>
      <c r="AE49" s="96"/>
      <c r="AF49" s="98"/>
      <c r="AG49" s="77"/>
      <c r="AH49" s="77"/>
    </row>
    <row r="50" spans="1:34" s="28" customFormat="1" ht="10.5" hidden="1" customHeight="1" x14ac:dyDescent="0.25">
      <c r="A50" s="75" t="s">
        <v>187</v>
      </c>
      <c r="B50" s="77"/>
      <c r="C50" s="77"/>
      <c r="D50" s="77"/>
      <c r="E50" s="77"/>
      <c r="F50" s="77"/>
      <c r="G50" s="77"/>
      <c r="H50" s="77"/>
      <c r="I50" s="77"/>
      <c r="J50" s="96"/>
      <c r="K50" s="77"/>
      <c r="L50" s="236" t="s">
        <v>79</v>
      </c>
      <c r="M50" s="98"/>
      <c r="N50" s="98"/>
      <c r="O50" s="77"/>
      <c r="P50" s="77"/>
      <c r="Q50" s="46"/>
      <c r="R50" s="30"/>
      <c r="S50" s="75" t="s">
        <v>187</v>
      </c>
      <c r="T50" s="82"/>
      <c r="U50" s="82"/>
      <c r="V50" s="82"/>
      <c r="W50" s="82"/>
      <c r="X50" s="82"/>
      <c r="Y50" s="82"/>
      <c r="Z50" s="82"/>
      <c r="AA50" s="82"/>
      <c r="AB50" s="97"/>
      <c r="AC50" s="82"/>
      <c r="AD50" s="233" t="s">
        <v>79</v>
      </c>
      <c r="AE50" s="91"/>
      <c r="AF50" s="91"/>
      <c r="AG50" s="82"/>
      <c r="AH50" s="82"/>
    </row>
    <row r="51" spans="1:34" s="28" customFormat="1" ht="10.5" hidden="1" customHeight="1" x14ac:dyDescent="0.25">
      <c r="A51" s="82" t="s">
        <v>188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00" t="s">
        <v>98</v>
      </c>
      <c r="M51" s="100"/>
      <c r="N51" s="92"/>
      <c r="O51" s="75"/>
      <c r="P51" s="75"/>
      <c r="Q51" s="46"/>
      <c r="R51" s="30"/>
      <c r="S51" s="82" t="s">
        <v>188</v>
      </c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100" t="s">
        <v>98</v>
      </c>
      <c r="AE51" s="100"/>
      <c r="AF51" s="92"/>
      <c r="AG51" s="75"/>
      <c r="AH51" s="75"/>
    </row>
    <row r="52" spans="1:34" s="28" customFormat="1" ht="10.5" hidden="1" customHeight="1" x14ac:dyDescent="0.25">
      <c r="A52" s="88" t="s">
        <v>189</v>
      </c>
      <c r="B52" s="88"/>
      <c r="C52" s="88"/>
      <c r="D52" s="88"/>
      <c r="E52" s="88"/>
      <c r="F52" s="88"/>
      <c r="G52" s="88"/>
      <c r="H52" s="88"/>
      <c r="I52" s="88"/>
      <c r="J52" s="88"/>
      <c r="K52" s="99"/>
      <c r="L52" s="228" t="s">
        <v>80</v>
      </c>
      <c r="M52" s="93"/>
      <c r="N52" s="93"/>
      <c r="O52" s="88"/>
      <c r="P52" s="88"/>
      <c r="Q52" s="46"/>
      <c r="R52" s="30"/>
      <c r="S52" s="88" t="s">
        <v>189</v>
      </c>
      <c r="T52" s="88"/>
      <c r="U52" s="88"/>
      <c r="V52" s="88"/>
      <c r="W52" s="88"/>
      <c r="X52" s="88"/>
      <c r="Y52" s="88"/>
      <c r="Z52" s="88"/>
      <c r="AA52" s="88"/>
      <c r="AB52" s="88"/>
      <c r="AC52" s="99"/>
      <c r="AD52" s="228" t="s">
        <v>80</v>
      </c>
      <c r="AE52" s="93"/>
      <c r="AF52" s="93"/>
      <c r="AG52" s="88"/>
      <c r="AH52" s="88"/>
    </row>
    <row r="53" spans="1:34" s="28" customFormat="1" ht="15" customHeight="1" x14ac:dyDescent="0.25">
      <c r="A53" s="204" t="s">
        <v>264</v>
      </c>
      <c r="B53" s="205"/>
      <c r="C53" s="205"/>
      <c r="D53" s="205"/>
      <c r="E53" s="205"/>
      <c r="F53" s="205"/>
      <c r="G53" s="205"/>
      <c r="H53" s="205"/>
      <c r="I53" s="205"/>
      <c r="J53" s="224"/>
      <c r="K53" s="205"/>
      <c r="L53" s="223"/>
      <c r="M53" s="223"/>
      <c r="N53" s="223"/>
      <c r="O53" s="205"/>
      <c r="P53" s="205"/>
      <c r="Q53" s="46"/>
      <c r="R53" s="30"/>
      <c r="S53" s="187" t="s">
        <v>264</v>
      </c>
      <c r="T53" s="180"/>
      <c r="U53" s="180"/>
      <c r="V53" s="180"/>
      <c r="W53" s="180"/>
      <c r="X53" s="180"/>
      <c r="Y53" s="180"/>
      <c r="Z53" s="180"/>
      <c r="AA53" s="180"/>
      <c r="AB53" s="188"/>
      <c r="AC53" s="180"/>
      <c r="AD53" s="184"/>
      <c r="AE53" s="184"/>
      <c r="AF53" s="184"/>
      <c r="AG53" s="183"/>
      <c r="AH53" s="183"/>
    </row>
    <row r="54" spans="1:34" s="28" customFormat="1" ht="15" customHeight="1" x14ac:dyDescent="0.25">
      <c r="A54" s="122" t="s">
        <v>6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225"/>
      <c r="M54" s="253">
        <f>VLOOKUP(A54,P8170data!A:P,13,FALSE)</f>
        <v>0</v>
      </c>
      <c r="N54" s="226"/>
      <c r="O54" s="122"/>
      <c r="P54" s="122"/>
      <c r="Q54" s="46"/>
      <c r="R54" s="30"/>
      <c r="S54" s="77" t="s">
        <v>6</v>
      </c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96"/>
      <c r="AE54" s="96" t="s">
        <v>101</v>
      </c>
      <c r="AF54" s="98"/>
      <c r="AG54" s="77"/>
      <c r="AH54" s="77"/>
    </row>
    <row r="55" spans="1:34" s="28" customFormat="1" ht="10.5" hidden="1" customHeight="1" x14ac:dyDescent="0.25">
      <c r="A55" s="75" t="s">
        <v>305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265</v>
      </c>
      <c r="N55" s="92"/>
      <c r="O55" s="75"/>
      <c r="P55" s="75"/>
      <c r="Q55" s="53"/>
      <c r="R55" s="30"/>
      <c r="S55" s="75" t="s">
        <v>305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100"/>
      <c r="AE55" s="100" t="s">
        <v>265</v>
      </c>
      <c r="AF55" s="92"/>
      <c r="AG55" s="75"/>
      <c r="AH55" s="75"/>
    </row>
    <row r="56" spans="1:34" s="28" customFormat="1" ht="15" customHeight="1" x14ac:dyDescent="0.25">
      <c r="A56" s="197" t="s">
        <v>190</v>
      </c>
      <c r="B56" s="198"/>
      <c r="C56" s="198"/>
      <c r="D56" s="198"/>
      <c r="E56" s="198"/>
      <c r="F56" s="198"/>
      <c r="G56" s="198"/>
      <c r="H56" s="198"/>
      <c r="I56" s="198"/>
      <c r="J56" s="203"/>
      <c r="K56" s="198"/>
      <c r="L56" s="202"/>
      <c r="M56" s="202"/>
      <c r="N56" s="202"/>
      <c r="O56" s="198"/>
      <c r="P56" s="198"/>
      <c r="Q56" s="46"/>
      <c r="R56" s="30"/>
      <c r="S56" s="187" t="s">
        <v>190</v>
      </c>
      <c r="T56" s="180"/>
      <c r="U56" s="180"/>
      <c r="V56" s="180"/>
      <c r="W56" s="180"/>
      <c r="X56" s="180"/>
      <c r="Y56" s="180"/>
      <c r="Z56" s="180"/>
      <c r="AA56" s="180"/>
      <c r="AB56" s="188"/>
      <c r="AC56" s="180"/>
      <c r="AD56" s="184"/>
      <c r="AE56" s="184"/>
      <c r="AF56" s="184"/>
      <c r="AG56" s="183"/>
      <c r="AH56" s="183"/>
    </row>
    <row r="57" spans="1:34" s="28" customFormat="1" ht="15" customHeight="1" x14ac:dyDescent="0.25">
      <c r="A57" s="125" t="s">
        <v>192</v>
      </c>
      <c r="B57" s="125"/>
      <c r="C57" s="125"/>
      <c r="D57" s="125"/>
      <c r="E57" s="125"/>
      <c r="F57" s="125"/>
      <c r="G57" s="125"/>
      <c r="H57" s="125"/>
      <c r="I57" s="125"/>
      <c r="J57" s="130"/>
      <c r="K57" s="125"/>
      <c r="L57" s="131"/>
      <c r="M57" s="131"/>
      <c r="N57" s="131"/>
      <c r="O57" s="126">
        <f>VLOOKUP(A57,P8170data!A:P,15,FALSE)</f>
        <v>1</v>
      </c>
      <c r="P57" s="125"/>
      <c r="Q57" s="46"/>
      <c r="R57" s="30"/>
      <c r="S57" s="77" t="s">
        <v>191</v>
      </c>
      <c r="T57" s="77"/>
      <c r="U57" s="77"/>
      <c r="V57" s="77"/>
      <c r="W57" s="77"/>
      <c r="X57" s="77"/>
      <c r="Y57" s="77"/>
      <c r="Z57" s="77"/>
      <c r="AA57" s="77"/>
      <c r="AB57" s="96"/>
      <c r="AC57" s="77"/>
      <c r="AD57" s="98"/>
      <c r="AE57" s="98"/>
      <c r="AF57" s="98"/>
      <c r="AG57" s="78">
        <v>0</v>
      </c>
      <c r="AH57" s="77"/>
    </row>
    <row r="58" spans="1:34" s="28" customFormat="1" ht="10.5" hidden="1" customHeight="1" x14ac:dyDescent="0.25">
      <c r="A58" s="77" t="s">
        <v>192</v>
      </c>
      <c r="B58" s="77"/>
      <c r="C58" s="77"/>
      <c r="D58" s="77"/>
      <c r="E58" s="77"/>
      <c r="F58" s="77"/>
      <c r="G58" s="77"/>
      <c r="H58" s="77"/>
      <c r="I58" s="77"/>
      <c r="J58" s="96"/>
      <c r="K58" s="79"/>
      <c r="L58" s="92"/>
      <c r="M58" s="92"/>
      <c r="N58" s="92"/>
      <c r="O58" s="86">
        <v>1</v>
      </c>
      <c r="P58" s="76"/>
      <c r="Q58" s="46"/>
      <c r="R58" s="30"/>
      <c r="S58" s="82" t="s">
        <v>192</v>
      </c>
      <c r="T58" s="82"/>
      <c r="U58" s="82"/>
      <c r="V58" s="82"/>
      <c r="W58" s="82"/>
      <c r="X58" s="82"/>
      <c r="Y58" s="82"/>
      <c r="Z58" s="82"/>
      <c r="AA58" s="82"/>
      <c r="AB58" s="97"/>
      <c r="AC58" s="84"/>
      <c r="AD58" s="93"/>
      <c r="AE58" s="93"/>
      <c r="AF58" s="93"/>
      <c r="AG58" s="101">
        <v>1</v>
      </c>
      <c r="AH58" s="76"/>
    </row>
    <row r="59" spans="1:34" s="28" customFormat="1" ht="10.5" hidden="1" customHeight="1" x14ac:dyDescent="0.25">
      <c r="A59" s="82" t="s">
        <v>193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  <c r="Q59" s="46"/>
      <c r="R59" s="30"/>
      <c r="S59" s="82" t="s">
        <v>193</v>
      </c>
      <c r="T59" s="82"/>
      <c r="U59" s="82"/>
      <c r="V59" s="82"/>
      <c r="W59" s="82"/>
      <c r="X59" s="82"/>
      <c r="Y59" s="82"/>
      <c r="Z59" s="82"/>
      <c r="AA59" s="82"/>
      <c r="AB59" s="97"/>
      <c r="AC59" s="84"/>
      <c r="AD59" s="91"/>
      <c r="AE59" s="91"/>
      <c r="AF59" s="91"/>
      <c r="AG59" s="83">
        <v>2</v>
      </c>
      <c r="AH59" s="82"/>
    </row>
    <row r="60" spans="1:34" s="28" customFormat="1" ht="10.5" hidden="1" customHeight="1" x14ac:dyDescent="0.25">
      <c r="A60" s="82" t="s">
        <v>194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  <c r="Q60" s="46"/>
      <c r="R60" s="30"/>
      <c r="S60" s="82" t="s">
        <v>194</v>
      </c>
      <c r="T60" s="82"/>
      <c r="U60" s="82"/>
      <c r="V60" s="82"/>
      <c r="W60" s="82"/>
      <c r="X60" s="82"/>
      <c r="Y60" s="82"/>
      <c r="Z60" s="82"/>
      <c r="AA60" s="82"/>
      <c r="AB60" s="97"/>
      <c r="AC60" s="84"/>
      <c r="AD60" s="91"/>
      <c r="AE60" s="91"/>
      <c r="AF60" s="91"/>
      <c r="AG60" s="83">
        <v>3</v>
      </c>
      <c r="AH60" s="82"/>
    </row>
    <row r="61" spans="1:34" s="28" customFormat="1" ht="10.5" hidden="1" customHeight="1" x14ac:dyDescent="0.25">
      <c r="A61" s="82" t="s">
        <v>195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  <c r="Q61" s="46"/>
      <c r="R61" s="30"/>
      <c r="S61" s="82" t="s">
        <v>195</v>
      </c>
      <c r="T61" s="82"/>
      <c r="U61" s="82"/>
      <c r="V61" s="82"/>
      <c r="W61" s="82"/>
      <c r="X61" s="82"/>
      <c r="Y61" s="82"/>
      <c r="Z61" s="82"/>
      <c r="AA61" s="82"/>
      <c r="AB61" s="97"/>
      <c r="AC61" s="84"/>
      <c r="AD61" s="98"/>
      <c r="AE61" s="98"/>
      <c r="AF61" s="98"/>
      <c r="AG61" s="78">
        <v>4</v>
      </c>
      <c r="AH61" s="77"/>
    </row>
    <row r="62" spans="1:34" s="28" customFormat="1" ht="10.5" hidden="1" customHeight="1" x14ac:dyDescent="0.25">
      <c r="A62" s="82" t="s">
        <v>196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  <c r="Q62" s="46"/>
      <c r="R62" s="30"/>
      <c r="S62" s="82" t="s">
        <v>196</v>
      </c>
      <c r="T62" s="82"/>
      <c r="U62" s="82"/>
      <c r="V62" s="82"/>
      <c r="W62" s="82"/>
      <c r="X62" s="82"/>
      <c r="Y62" s="82"/>
      <c r="Z62" s="82"/>
      <c r="AA62" s="82"/>
      <c r="AB62" s="97"/>
      <c r="AC62" s="84"/>
      <c r="AD62" s="98"/>
      <c r="AE62" s="98"/>
      <c r="AF62" s="98"/>
      <c r="AG62" s="78">
        <v>5</v>
      </c>
      <c r="AH62" s="77"/>
    </row>
    <row r="63" spans="1:34" s="28" customFormat="1" ht="10.5" hidden="1" customHeight="1" x14ac:dyDescent="0.25">
      <c r="A63" s="88" t="s">
        <v>197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  <c r="Q63" s="46"/>
      <c r="R63" s="30"/>
      <c r="S63" s="88" t="s">
        <v>197</v>
      </c>
      <c r="T63" s="88"/>
      <c r="U63" s="88"/>
      <c r="V63" s="88"/>
      <c r="W63" s="88"/>
      <c r="X63" s="88"/>
      <c r="Y63" s="88"/>
      <c r="Z63" s="88"/>
      <c r="AA63" s="88"/>
      <c r="AB63" s="99"/>
      <c r="AC63" s="87"/>
      <c r="AD63" s="92"/>
      <c r="AE63" s="92"/>
      <c r="AF63" s="92"/>
      <c r="AG63" s="86">
        <v>6</v>
      </c>
      <c r="AH63" s="75"/>
    </row>
    <row r="64" spans="1:34" s="28" customFormat="1" ht="10.5" hidden="1" customHeight="1" x14ac:dyDescent="0.25">
      <c r="A64" s="88" t="s">
        <v>198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  <c r="Q64" s="53"/>
      <c r="R64" s="30"/>
      <c r="S64" s="88" t="s">
        <v>198</v>
      </c>
      <c r="T64" s="88"/>
      <c r="U64" s="88"/>
      <c r="V64" s="88"/>
      <c r="W64" s="88"/>
      <c r="X64" s="88"/>
      <c r="Y64" s="88"/>
      <c r="Z64" s="88"/>
      <c r="AA64" s="88"/>
      <c r="AB64" s="99"/>
      <c r="AC64" s="87"/>
      <c r="AD64" s="93"/>
      <c r="AE64" s="93"/>
      <c r="AF64" s="93"/>
      <c r="AG64" s="102">
        <v>9</v>
      </c>
      <c r="AH64" s="88"/>
    </row>
    <row r="65" spans="1:34" s="28" customFormat="1" ht="15" customHeight="1" x14ac:dyDescent="0.25">
      <c r="A65" s="197" t="s">
        <v>199</v>
      </c>
      <c r="B65" s="198"/>
      <c r="C65" s="198"/>
      <c r="D65" s="198"/>
      <c r="E65" s="198"/>
      <c r="F65" s="198"/>
      <c r="G65" s="198"/>
      <c r="H65" s="198"/>
      <c r="I65" s="198"/>
      <c r="J65" s="198"/>
      <c r="K65" s="201"/>
      <c r="L65" s="231"/>
      <c r="M65" s="231"/>
      <c r="N65" s="231"/>
      <c r="O65" s="198"/>
      <c r="P65" s="198"/>
      <c r="Q65" s="46"/>
      <c r="R65" s="30"/>
      <c r="S65" s="179" t="s">
        <v>199</v>
      </c>
      <c r="T65" s="183"/>
      <c r="U65" s="183"/>
      <c r="V65" s="183"/>
      <c r="W65" s="183"/>
      <c r="X65" s="183"/>
      <c r="Y65" s="183"/>
      <c r="Z65" s="183"/>
      <c r="AA65" s="183"/>
      <c r="AB65" s="183"/>
      <c r="AC65" s="89"/>
      <c r="AD65" s="189"/>
      <c r="AE65" s="189"/>
      <c r="AF65" s="189"/>
      <c r="AG65" s="183"/>
      <c r="AH65" s="183"/>
    </row>
    <row r="66" spans="1:34" s="28" customFormat="1" ht="15" customHeight="1" x14ac:dyDescent="0.25">
      <c r="A66" s="125" t="s">
        <v>200</v>
      </c>
      <c r="B66" s="125"/>
      <c r="C66" s="125"/>
      <c r="D66" s="125"/>
      <c r="E66" s="125"/>
      <c r="F66" s="125"/>
      <c r="G66" s="125"/>
      <c r="H66" s="125"/>
      <c r="I66" s="125"/>
      <c r="J66" s="127"/>
      <c r="K66" s="126"/>
      <c r="L66" s="128"/>
      <c r="M66" s="128"/>
      <c r="N66" s="128"/>
      <c r="O66" s="125"/>
      <c r="P66" s="126">
        <f>VLOOKUP(A66,P8170data!A:P,16,FALSE)</f>
        <v>0</v>
      </c>
      <c r="Q66" s="46"/>
      <c r="R66" s="30"/>
      <c r="S66" s="77" t="s">
        <v>200</v>
      </c>
      <c r="T66" s="77"/>
      <c r="U66" s="77"/>
      <c r="V66" s="77"/>
      <c r="W66" s="77"/>
      <c r="X66" s="77"/>
      <c r="Y66" s="77"/>
      <c r="Z66" s="77"/>
      <c r="AA66" s="77"/>
      <c r="AB66" s="79"/>
      <c r="AC66" s="78"/>
      <c r="AD66" s="80"/>
      <c r="AE66" s="80"/>
      <c r="AF66" s="80"/>
      <c r="AG66" s="77"/>
      <c r="AH66" s="78">
        <v>0</v>
      </c>
    </row>
    <row r="67" spans="1:34" s="28" customFormat="1" ht="10.5" hidden="1" customHeight="1" x14ac:dyDescent="0.25">
      <c r="A67" s="77" t="s">
        <v>334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77"/>
      <c r="P67" s="78">
        <v>1</v>
      </c>
      <c r="Q67" s="46"/>
      <c r="R67" s="30"/>
      <c r="S67" s="77" t="s">
        <v>334</v>
      </c>
      <c r="T67" s="77"/>
      <c r="U67" s="77"/>
      <c r="V67" s="77"/>
      <c r="W67" s="77"/>
      <c r="X67" s="77"/>
      <c r="Y67" s="77"/>
      <c r="Z67" s="77"/>
      <c r="AA67" s="77"/>
      <c r="AB67" s="79"/>
      <c r="AC67" s="78"/>
      <c r="AD67" s="80"/>
      <c r="AE67" s="80"/>
      <c r="AF67" s="80"/>
      <c r="AG67" s="82"/>
      <c r="AH67" s="83">
        <v>1</v>
      </c>
    </row>
    <row r="68" spans="1:34" s="28" customFormat="1" ht="10.5" hidden="1" customHeight="1" x14ac:dyDescent="0.25">
      <c r="A68" s="77" t="s">
        <v>335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  <c r="Q68" s="46"/>
      <c r="R68" s="30"/>
      <c r="S68" s="77" t="s">
        <v>335</v>
      </c>
      <c r="T68" s="77"/>
      <c r="U68" s="77"/>
      <c r="V68" s="77"/>
      <c r="W68" s="77"/>
      <c r="X68" s="77"/>
      <c r="Y68" s="77"/>
      <c r="Z68" s="77"/>
      <c r="AA68" s="77"/>
      <c r="AB68" s="79"/>
      <c r="AC68" s="78"/>
      <c r="AD68" s="85"/>
      <c r="AE68" s="85"/>
      <c r="AF68" s="85"/>
      <c r="AG68" s="82"/>
      <c r="AH68" s="83">
        <v>2</v>
      </c>
    </row>
    <row r="69" spans="1:34" s="28" customFormat="1" ht="10.5" hidden="1" customHeight="1" x14ac:dyDescent="0.25">
      <c r="A69" s="77" t="s">
        <v>336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  <c r="Q69" s="53"/>
      <c r="R69" s="30"/>
      <c r="S69" s="77" t="s">
        <v>336</v>
      </c>
      <c r="T69" s="77"/>
      <c r="U69" s="77"/>
      <c r="V69" s="77"/>
      <c r="W69" s="77"/>
      <c r="X69" s="77"/>
      <c r="Y69" s="77"/>
      <c r="Z69" s="77"/>
      <c r="AA69" s="77"/>
      <c r="AB69" s="79"/>
      <c r="AC69" s="78"/>
      <c r="AD69" s="85"/>
      <c r="AE69" s="85"/>
      <c r="AF69" s="85"/>
      <c r="AG69" s="82"/>
      <c r="AH69" s="83">
        <v>3</v>
      </c>
    </row>
    <row r="70" spans="1:34" s="28" customFormat="1" ht="10.5" hidden="1" customHeight="1" x14ac:dyDescent="0.25">
      <c r="A70" s="82" t="s">
        <v>201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  <c r="Q70" s="53"/>
      <c r="R70" s="30"/>
      <c r="S70" s="82" t="s">
        <v>201</v>
      </c>
      <c r="T70" s="82"/>
      <c r="U70" s="82"/>
      <c r="V70" s="82"/>
      <c r="W70" s="82"/>
      <c r="X70" s="82"/>
      <c r="Y70" s="82"/>
      <c r="Z70" s="82"/>
      <c r="AA70" s="82"/>
      <c r="AB70" s="84"/>
      <c r="AC70" s="83"/>
      <c r="AD70" s="85"/>
      <c r="AE70" s="85"/>
      <c r="AF70" s="85"/>
      <c r="AG70" s="82"/>
      <c r="AH70" s="83">
        <v>5</v>
      </c>
    </row>
    <row r="71" spans="1:34" s="28" customFormat="1" ht="15" customHeight="1" x14ac:dyDescent="0.25">
      <c r="A71" s="235" t="s">
        <v>365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  <c r="O71" s="76"/>
      <c r="P71" s="76"/>
      <c r="Q71" s="46"/>
      <c r="R71" s="30"/>
      <c r="S71" s="234" t="s">
        <v>364</v>
      </c>
      <c r="T71" s="75"/>
      <c r="U71" s="75"/>
      <c r="V71" s="75"/>
      <c r="W71" s="75"/>
      <c r="X71" s="75"/>
      <c r="Y71" s="75"/>
      <c r="Z71" s="75"/>
      <c r="AA71" s="75"/>
      <c r="AB71" s="95"/>
      <c r="AC71" s="86"/>
      <c r="AD71" s="81"/>
      <c r="AE71" s="81"/>
      <c r="AF71" s="81"/>
      <c r="AG71" s="76"/>
      <c r="AH71" s="76"/>
    </row>
    <row r="72" spans="1:34" s="28" customFormat="1" ht="10.5" customHeight="1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  <c r="O72" s="76"/>
      <c r="P72" s="76"/>
      <c r="Q72" s="48"/>
      <c r="R72" s="30"/>
      <c r="S72" s="75"/>
      <c r="T72" s="75"/>
      <c r="U72" s="75"/>
      <c r="V72" s="75"/>
      <c r="W72" s="75"/>
      <c r="X72" s="75"/>
      <c r="Y72" s="75"/>
      <c r="Z72" s="75"/>
      <c r="AA72" s="75"/>
      <c r="AB72" s="95"/>
      <c r="AC72" s="86"/>
      <c r="AD72" s="81"/>
      <c r="AE72" s="81"/>
      <c r="AF72" s="81"/>
      <c r="AG72" s="76"/>
      <c r="AH72" s="76"/>
    </row>
    <row r="73" spans="1:34" s="28" customFormat="1" ht="10.5" customHeight="1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  <c r="O73" s="76"/>
      <c r="P73" s="76"/>
      <c r="Q73" s="48"/>
      <c r="R73" s="30"/>
      <c r="S73" s="75"/>
      <c r="T73" s="75"/>
      <c r="U73" s="75"/>
      <c r="V73" s="75"/>
      <c r="W73" s="75"/>
      <c r="X73" s="75"/>
      <c r="Y73" s="75"/>
      <c r="Z73" s="75"/>
      <c r="AA73" s="75"/>
      <c r="AB73" s="95"/>
      <c r="AC73" s="86"/>
      <c r="AD73" s="81"/>
      <c r="AE73" s="81"/>
      <c r="AF73" s="81"/>
      <c r="AG73" s="76"/>
      <c r="AH73" s="76"/>
    </row>
    <row r="74" spans="1:34" s="28" customFormat="1" ht="10.5" customHeight="1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  <c r="O74" s="76"/>
      <c r="P74" s="76"/>
      <c r="Q74" s="48"/>
      <c r="R74" s="30"/>
      <c r="S74" s="75"/>
      <c r="T74" s="75"/>
      <c r="U74" s="75"/>
      <c r="V74" s="75"/>
      <c r="W74" s="75"/>
      <c r="X74" s="75"/>
      <c r="Y74" s="75"/>
      <c r="Z74" s="75"/>
      <c r="AA74" s="75"/>
      <c r="AB74" s="95"/>
      <c r="AC74" s="86"/>
      <c r="AD74" s="81"/>
      <c r="AE74" s="81"/>
      <c r="AF74" s="81"/>
      <c r="AG74" s="76"/>
      <c r="AH74" s="76"/>
    </row>
    <row r="75" spans="1:34" s="28" customFormat="1" ht="10.5" customHeight="1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  <c r="O75" s="76"/>
      <c r="P75" s="76"/>
      <c r="Q75" s="48"/>
      <c r="R75" s="30"/>
      <c r="S75" s="75"/>
      <c r="T75" s="75"/>
      <c r="U75" s="75"/>
      <c r="V75" s="75"/>
      <c r="W75" s="75"/>
      <c r="X75" s="75"/>
      <c r="Y75" s="75"/>
      <c r="Z75" s="75"/>
      <c r="AA75" s="75"/>
      <c r="AB75" s="95"/>
      <c r="AC75" s="86"/>
      <c r="AD75" s="81"/>
      <c r="AE75" s="81"/>
      <c r="AF75" s="81"/>
      <c r="AG75" s="76"/>
      <c r="AH75" s="76"/>
    </row>
    <row r="76" spans="1:34" s="35" customFormat="1" ht="10.5" customHeight="1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  <c r="O76" s="76"/>
      <c r="P76" s="76"/>
      <c r="Q76" s="49"/>
      <c r="R76" s="36"/>
      <c r="S76" s="75"/>
      <c r="T76" s="75"/>
      <c r="U76" s="75"/>
      <c r="V76" s="75"/>
      <c r="W76" s="75"/>
      <c r="X76" s="75"/>
      <c r="Y76" s="95"/>
      <c r="Z76" s="75"/>
      <c r="AA76" s="75"/>
      <c r="AB76" s="75"/>
      <c r="AC76" s="95"/>
      <c r="AD76" s="92"/>
      <c r="AE76" s="92"/>
      <c r="AF76" s="92"/>
      <c r="AG76" s="76"/>
      <c r="AH76" s="76"/>
    </row>
    <row r="77" spans="1:34" ht="10.5" customHeight="1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95"/>
      <c r="AD77" s="92"/>
      <c r="AE77" s="92"/>
      <c r="AF77" s="92"/>
    </row>
    <row r="78" spans="1:34" ht="10.5" customHeight="1" x14ac:dyDescent="0.25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75"/>
      <c r="L78" s="92"/>
      <c r="M78" s="92"/>
      <c r="N78" s="92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75"/>
      <c r="AD78" s="92"/>
      <c r="AE78" s="92"/>
      <c r="AF78" s="92"/>
    </row>
    <row r="79" spans="1:34" ht="10.5" customHeight="1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</row>
    <row r="80" spans="1:34" ht="10.5" customHeight="1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</row>
  </sheetData>
  <mergeCells count="4">
    <mergeCell ref="A1:P1"/>
    <mergeCell ref="A78:J78"/>
    <mergeCell ref="S1:AH1"/>
    <mergeCell ref="S78:AB78"/>
  </mergeCells>
  <phoneticPr fontId="20" type="noConversion"/>
  <dataValidations count="10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$S$19:$S$28</formula1>
    </dataValidation>
    <dataValidation type="list" allowBlank="1" showInputMessage="1" showErrorMessage="1" sqref="A30">
      <formula1>$S$30:$S$39</formula1>
    </dataValidation>
    <dataValidation type="list" allowBlank="1" showInputMessage="1" showErrorMessage="1" sqref="A41">
      <formula1>$S$41:$S$44</formula1>
    </dataValidation>
    <dataValidation type="list" allowBlank="1" showInputMessage="1" showErrorMessage="1" sqref="A46">
      <formula1>$S$46:$S$47</formula1>
    </dataValidation>
    <dataValidation type="list" allowBlank="1" showInputMessage="1" showErrorMessage="1" sqref="A49">
      <formula1>$S$49:$S$52</formula1>
    </dataValidation>
    <dataValidation type="list" allowBlank="1" showInputMessage="1" showErrorMessage="1" sqref="A54">
      <formula1>$S$54:$S$55</formula1>
    </dataValidation>
    <dataValidation type="list" allowBlank="1" showInputMessage="1" showErrorMessage="1" sqref="A57">
      <formula1>$S$57:$S$64</formula1>
    </dataValidation>
    <dataValidation type="list" allowBlank="1" showInputMessage="1" showErrorMessage="1" sqref="A66">
      <formula1>$S$66:$S$70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&amp;RJuly 2011 UK West Controller Price List</oddFooter>
  </headerFooter>
  <ignoredErrors>
    <ignoredError sqref="F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3" t="s">
        <v>0</v>
      </c>
      <c r="B1" s="174" t="s">
        <v>295</v>
      </c>
      <c r="C1" s="174"/>
      <c r="D1" s="174" t="s">
        <v>1</v>
      </c>
      <c r="E1" s="175" t="s">
        <v>9</v>
      </c>
      <c r="F1" s="175" t="s">
        <v>9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178" t="s">
        <v>9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300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170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171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9" t="s">
        <v>301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5"/>
      <c r="L17" s="186"/>
      <c r="M17" s="186"/>
      <c r="N17" s="186"/>
      <c r="O17" s="183"/>
      <c r="P17" s="18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115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173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170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171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289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9" t="s">
        <v>302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5"/>
      <c r="L28" s="186"/>
      <c r="M28" s="186"/>
      <c r="N28" s="186"/>
      <c r="O28" s="183"/>
      <c r="P28" s="18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115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180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262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289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9" t="s">
        <v>181</v>
      </c>
      <c r="B39" s="180"/>
      <c r="C39" s="180"/>
      <c r="D39" s="180"/>
      <c r="E39" s="180"/>
      <c r="F39" s="180"/>
      <c r="G39" s="180"/>
      <c r="H39" s="180"/>
      <c r="I39" s="180"/>
      <c r="J39" s="180"/>
      <c r="K39" s="89"/>
      <c r="L39" s="184"/>
      <c r="M39" s="184"/>
      <c r="N39" s="184"/>
      <c r="O39" s="180"/>
      <c r="P39" s="180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101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182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103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304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187" t="s">
        <v>73</v>
      </c>
      <c r="B44" s="180"/>
      <c r="C44" s="180"/>
      <c r="D44" s="180"/>
      <c r="E44" s="180"/>
      <c r="F44" s="180"/>
      <c r="G44" s="180"/>
      <c r="H44" s="180"/>
      <c r="I44" s="180"/>
      <c r="J44" s="188"/>
      <c r="K44" s="180"/>
      <c r="L44" s="184"/>
      <c r="M44" s="184"/>
      <c r="N44" s="184"/>
      <c r="O44" s="180"/>
      <c r="P44" s="180"/>
    </row>
    <row r="45" spans="1:16" ht="15" x14ac:dyDescent="0.25">
      <c r="A45" s="77" t="s">
        <v>183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101</v>
      </c>
      <c r="L45" s="98"/>
      <c r="M45" s="98"/>
      <c r="N45" s="98"/>
      <c r="O45" s="77"/>
      <c r="P45" s="77"/>
    </row>
    <row r="46" spans="1:16" ht="15" x14ac:dyDescent="0.25">
      <c r="A46" s="88" t="s">
        <v>184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98</v>
      </c>
      <c r="L46" s="93"/>
      <c r="M46" s="93"/>
      <c r="N46" s="93"/>
      <c r="O46" s="88"/>
      <c r="P46" s="88"/>
    </row>
    <row r="47" spans="1:16" ht="15" x14ac:dyDescent="0.25">
      <c r="A47" s="187" t="s">
        <v>185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8"/>
      <c r="L47" s="184"/>
      <c r="M47" s="184"/>
      <c r="N47" s="184"/>
      <c r="O47" s="180"/>
      <c r="P47" s="180"/>
    </row>
    <row r="48" spans="1:16" ht="15" x14ac:dyDescent="0.25">
      <c r="A48" s="77" t="s">
        <v>186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101</v>
      </c>
      <c r="M48" s="96"/>
      <c r="N48" s="98"/>
      <c r="O48" s="77"/>
      <c r="P48" s="77"/>
    </row>
    <row r="49" spans="1:16" ht="15" x14ac:dyDescent="0.25">
      <c r="A49" s="75" t="s">
        <v>187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33" t="s">
        <v>79</v>
      </c>
      <c r="M49" s="91"/>
      <c r="N49" s="91"/>
      <c r="O49" s="82"/>
      <c r="P49" s="82"/>
    </row>
    <row r="50" spans="1:16" ht="15" x14ac:dyDescent="0.25">
      <c r="A50" s="82" t="s">
        <v>188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98</v>
      </c>
      <c r="M50" s="100"/>
      <c r="N50" s="92"/>
      <c r="O50" s="75"/>
      <c r="P50" s="75"/>
    </row>
    <row r="51" spans="1:16" ht="15" x14ac:dyDescent="0.25">
      <c r="A51" s="88" t="s">
        <v>189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28" t="s">
        <v>80</v>
      </c>
      <c r="M51" s="93"/>
      <c r="N51" s="93"/>
      <c r="O51" s="88"/>
      <c r="P51" s="88"/>
    </row>
    <row r="52" spans="1:16" ht="15" x14ac:dyDescent="0.25">
      <c r="A52" s="187" t="s">
        <v>264</v>
      </c>
      <c r="B52" s="180"/>
      <c r="C52" s="180"/>
      <c r="D52" s="180"/>
      <c r="E52" s="180"/>
      <c r="F52" s="180"/>
      <c r="G52" s="180"/>
      <c r="H52" s="180"/>
      <c r="I52" s="180"/>
      <c r="J52" s="188"/>
      <c r="K52" s="180"/>
      <c r="L52" s="184"/>
      <c r="M52" s="184"/>
      <c r="N52" s="184"/>
      <c r="O52" s="183"/>
      <c r="P52" s="183"/>
    </row>
    <row r="53" spans="1:16" ht="15" x14ac:dyDescent="0.25">
      <c r="A53" s="77" t="s">
        <v>362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101</v>
      </c>
      <c r="N53" s="98"/>
      <c r="O53" s="77"/>
      <c r="P53" s="77"/>
    </row>
    <row r="54" spans="1:16" ht="15" x14ac:dyDescent="0.25">
      <c r="A54" s="75" t="s">
        <v>305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265</v>
      </c>
      <c r="N54" s="92"/>
      <c r="O54" s="75"/>
      <c r="P54" s="75"/>
    </row>
    <row r="55" spans="1:16" ht="15" x14ac:dyDescent="0.25">
      <c r="A55" s="187" t="s">
        <v>190</v>
      </c>
      <c r="B55" s="180"/>
      <c r="C55" s="180"/>
      <c r="D55" s="180"/>
      <c r="E55" s="180"/>
      <c r="F55" s="180"/>
      <c r="G55" s="180"/>
      <c r="H55" s="180"/>
      <c r="I55" s="180"/>
      <c r="J55" s="188"/>
      <c r="K55" s="180"/>
      <c r="L55" s="184"/>
      <c r="M55" s="184"/>
      <c r="N55" s="184"/>
      <c r="O55" s="183"/>
      <c r="P55" s="183"/>
    </row>
    <row r="56" spans="1:16" ht="15" x14ac:dyDescent="0.25">
      <c r="A56" s="77" t="s">
        <v>191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192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193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194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195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196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197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198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79" t="s">
        <v>199</v>
      </c>
      <c r="B64" s="183"/>
      <c r="C64" s="183"/>
      <c r="D64" s="183"/>
      <c r="E64" s="183"/>
      <c r="F64" s="183"/>
      <c r="G64" s="183"/>
      <c r="H64" s="183"/>
      <c r="I64" s="183"/>
      <c r="J64" s="183"/>
      <c r="K64" s="89"/>
      <c r="L64" s="189"/>
      <c r="M64" s="189"/>
      <c r="N64" s="189"/>
      <c r="O64" s="183"/>
      <c r="P64" s="183"/>
    </row>
    <row r="65" spans="1:16" ht="15" x14ac:dyDescent="0.25">
      <c r="A65" s="77" t="s">
        <v>200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334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335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336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201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34" t="s">
        <v>364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3" t="s">
        <v>0</v>
      </c>
      <c r="B1" s="174" t="s">
        <v>277</v>
      </c>
      <c r="C1" s="174"/>
      <c r="D1" s="174" t="s">
        <v>1</v>
      </c>
      <c r="E1" s="175" t="s">
        <v>9</v>
      </c>
      <c r="F1" s="175">
        <v>1</v>
      </c>
      <c r="G1" s="175" t="s">
        <v>9</v>
      </c>
      <c r="H1" s="175" t="s">
        <v>9</v>
      </c>
      <c r="I1" s="174" t="s">
        <v>1</v>
      </c>
      <c r="J1" s="176" t="s">
        <v>9</v>
      </c>
      <c r="K1" s="178" t="s">
        <v>9</v>
      </c>
      <c r="L1" s="178" t="s">
        <v>9</v>
      </c>
      <c r="M1" s="227">
        <v>0</v>
      </c>
      <c r="N1" s="177" t="s">
        <v>1</v>
      </c>
      <c r="O1" s="176" t="s">
        <v>9</v>
      </c>
      <c r="P1" s="176" t="s">
        <v>9</v>
      </c>
    </row>
    <row r="2" spans="1:16" ht="15" x14ac:dyDescent="0.25">
      <c r="A2" s="179" t="s">
        <v>7</v>
      </c>
      <c r="B2" s="180"/>
      <c r="C2" s="181"/>
      <c r="D2" s="181"/>
      <c r="E2" s="182"/>
      <c r="F2" s="181"/>
      <c r="G2" s="181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9" t="s">
        <v>163</v>
      </c>
      <c r="B7" s="180"/>
      <c r="C7" s="180"/>
      <c r="D7" s="180"/>
      <c r="E7" s="180"/>
      <c r="F7" s="180"/>
      <c r="G7" s="180"/>
      <c r="H7" s="180"/>
      <c r="I7" s="180"/>
      <c r="J7" s="180"/>
      <c r="K7" s="89"/>
      <c r="L7" s="184"/>
      <c r="M7" s="184"/>
      <c r="N7" s="184"/>
      <c r="O7" s="183"/>
      <c r="P7" s="183"/>
    </row>
    <row r="8" spans="1:16" ht="15" x14ac:dyDescent="0.25">
      <c r="A8" s="75" t="s">
        <v>278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187" t="s">
        <v>172</v>
      </c>
      <c r="B9" s="180"/>
      <c r="C9" s="180"/>
      <c r="D9" s="180"/>
      <c r="E9" s="180"/>
      <c r="F9" s="180"/>
      <c r="G9" s="180"/>
      <c r="H9" s="180"/>
      <c r="I9" s="180"/>
      <c r="J9" s="180"/>
      <c r="K9" s="89"/>
      <c r="L9" s="184"/>
      <c r="M9" s="184"/>
      <c r="N9" s="184"/>
      <c r="O9" s="180"/>
      <c r="P9" s="180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115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165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173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167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168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169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170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171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79" t="s">
        <v>174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5"/>
      <c r="L19" s="186"/>
      <c r="M19" s="186"/>
      <c r="N19" s="186"/>
      <c r="O19" s="183"/>
      <c r="P19" s="183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115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175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176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177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178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179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180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262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79" t="s">
        <v>181</v>
      </c>
      <c r="B29" s="180"/>
      <c r="C29" s="180"/>
      <c r="D29" s="180"/>
      <c r="E29" s="180"/>
      <c r="F29" s="180"/>
      <c r="G29" s="180"/>
      <c r="H29" s="180"/>
      <c r="I29" s="180"/>
      <c r="J29" s="180"/>
      <c r="K29" s="89"/>
      <c r="L29" s="184"/>
      <c r="M29" s="184"/>
      <c r="N29" s="184"/>
      <c r="O29" s="180"/>
      <c r="P29" s="180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58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182</v>
      </c>
      <c r="B31" s="82"/>
      <c r="C31" s="82"/>
      <c r="D31" s="82"/>
      <c r="E31" s="82"/>
      <c r="F31" s="82"/>
      <c r="G31" s="82"/>
      <c r="H31" s="82"/>
      <c r="I31" s="82"/>
      <c r="J31" s="159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103</v>
      </c>
      <c r="B32" s="75"/>
      <c r="C32" s="75"/>
      <c r="D32" s="75"/>
      <c r="E32" s="75"/>
      <c r="F32" s="75"/>
      <c r="G32" s="75"/>
      <c r="H32" s="86"/>
      <c r="I32" s="75"/>
      <c r="J32" s="160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79" t="s">
        <v>73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89"/>
      <c r="L33" s="184"/>
      <c r="M33" s="184"/>
      <c r="N33" s="184"/>
      <c r="O33" s="180"/>
      <c r="P33" s="180"/>
    </row>
    <row r="34" spans="1:16" ht="15" x14ac:dyDescent="0.25">
      <c r="A34" s="77" t="s">
        <v>183</v>
      </c>
      <c r="B34" s="77"/>
      <c r="C34" s="77"/>
      <c r="D34" s="77"/>
      <c r="E34" s="77"/>
      <c r="F34" s="77"/>
      <c r="G34" s="77"/>
      <c r="H34" s="77"/>
      <c r="I34" s="77"/>
      <c r="J34" s="77"/>
      <c r="K34" s="158">
        <v>0</v>
      </c>
      <c r="L34" s="98"/>
      <c r="M34" s="98"/>
      <c r="N34" s="98"/>
      <c r="O34" s="77"/>
      <c r="P34" s="77"/>
    </row>
    <row r="35" spans="1:16" ht="15" x14ac:dyDescent="0.25">
      <c r="A35" s="88" t="s">
        <v>184</v>
      </c>
      <c r="B35" s="88"/>
      <c r="C35" s="88"/>
      <c r="D35" s="88"/>
      <c r="E35" s="88"/>
      <c r="F35" s="88"/>
      <c r="G35" s="88"/>
      <c r="H35" s="88"/>
      <c r="I35" s="88"/>
      <c r="J35" s="75"/>
      <c r="K35" s="161">
        <v>2</v>
      </c>
      <c r="L35" s="93"/>
      <c r="M35" s="93"/>
      <c r="N35" s="93"/>
      <c r="O35" s="88"/>
      <c r="P35" s="88"/>
    </row>
    <row r="36" spans="1:16" ht="15" x14ac:dyDescent="0.25">
      <c r="A36" s="187" t="s">
        <v>185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8"/>
      <c r="L36" s="184"/>
      <c r="M36" s="184"/>
      <c r="N36" s="184"/>
      <c r="O36" s="180"/>
      <c r="P36" s="180"/>
    </row>
    <row r="37" spans="1:16" ht="15" x14ac:dyDescent="0.25">
      <c r="A37" s="77" t="s">
        <v>186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58">
        <v>0</v>
      </c>
      <c r="M37" s="96"/>
      <c r="N37" s="98"/>
      <c r="O37" s="77"/>
      <c r="P37" s="77"/>
    </row>
    <row r="38" spans="1:16" ht="15" x14ac:dyDescent="0.25">
      <c r="A38" s="75" t="s">
        <v>187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60">
        <v>1</v>
      </c>
      <c r="M38" s="100"/>
      <c r="N38" s="92"/>
      <c r="O38" s="75"/>
      <c r="P38" s="75"/>
    </row>
    <row r="39" spans="1:16" ht="15" x14ac:dyDescent="0.25">
      <c r="A39" s="82" t="s">
        <v>188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59">
        <v>2</v>
      </c>
      <c r="M39" s="97"/>
      <c r="N39" s="91"/>
      <c r="O39" s="82"/>
      <c r="P39" s="82"/>
    </row>
    <row r="40" spans="1:16" ht="15" x14ac:dyDescent="0.25">
      <c r="A40" s="75" t="s">
        <v>189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60">
        <v>3</v>
      </c>
      <c r="M40" s="100"/>
      <c r="N40" s="93"/>
      <c r="O40" s="88"/>
      <c r="P40" s="88"/>
    </row>
    <row r="41" spans="1:16" ht="15" x14ac:dyDescent="0.25">
      <c r="A41" s="187" t="s">
        <v>264</v>
      </c>
      <c r="B41" s="180"/>
      <c r="C41" s="180"/>
      <c r="D41" s="180"/>
      <c r="E41" s="180"/>
      <c r="F41" s="180"/>
      <c r="G41" s="180"/>
      <c r="H41" s="180"/>
      <c r="I41" s="180"/>
      <c r="J41" s="188"/>
      <c r="K41" s="180"/>
      <c r="L41" s="184"/>
      <c r="M41" s="184"/>
      <c r="N41" s="184"/>
      <c r="O41" s="183"/>
      <c r="P41" s="183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60">
        <v>0</v>
      </c>
      <c r="N42" s="92"/>
      <c r="O42" s="75"/>
      <c r="P42" s="75"/>
    </row>
    <row r="43" spans="1:16" ht="15" x14ac:dyDescent="0.25">
      <c r="A43" s="187" t="s">
        <v>190</v>
      </c>
      <c r="B43" s="180"/>
      <c r="C43" s="180"/>
      <c r="D43" s="180"/>
      <c r="E43" s="180"/>
      <c r="F43" s="180"/>
      <c r="G43" s="180"/>
      <c r="H43" s="180"/>
      <c r="I43" s="180"/>
      <c r="J43" s="188"/>
      <c r="K43" s="180"/>
      <c r="L43" s="184"/>
      <c r="M43" s="184"/>
      <c r="N43" s="184"/>
      <c r="O43" s="180"/>
      <c r="P43" s="180"/>
    </row>
    <row r="44" spans="1:16" ht="15" x14ac:dyDescent="0.25">
      <c r="A44" s="77" t="s">
        <v>191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192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193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194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195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196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197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198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79" t="s">
        <v>199</v>
      </c>
      <c r="B52" s="183"/>
      <c r="C52" s="183"/>
      <c r="D52" s="183"/>
      <c r="E52" s="183"/>
      <c r="F52" s="183"/>
      <c r="G52" s="183"/>
      <c r="H52" s="183"/>
      <c r="I52" s="183"/>
      <c r="J52" s="183"/>
      <c r="K52" s="89"/>
      <c r="L52" s="189"/>
      <c r="M52" s="189"/>
      <c r="N52" s="189"/>
      <c r="O52" s="183"/>
      <c r="P52" s="183"/>
    </row>
    <row r="53" spans="1:16" ht="15" x14ac:dyDescent="0.25">
      <c r="A53" s="77" t="s">
        <v>200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334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335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336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201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8170+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'8170+'!Print_Area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2012-04-30T09:25:11Z</dcterms:modified>
</cp:coreProperties>
</file>